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th-koeln.de\Gruppenverzeichnisse\VERWALTUNG\Referat02\Gemeinsame Daten\2.1 TEAM DEGREE-SEEKINGS\Finanzierung\"/>
    </mc:Choice>
  </mc:AlternateContent>
  <bookViews>
    <workbookView xWindow="0" yWindow="0" windowWidth="28800" windowHeight="12300" tabRatio="746"/>
  </bookViews>
  <sheets>
    <sheet name="Overview" sheetId="2" r:id="rId1"/>
    <sheet name="January" sheetId="1" r:id="rId2"/>
    <sheet name="February" sheetId="9" r:id="rId3"/>
    <sheet name="March" sheetId="10" r:id="rId4"/>
    <sheet name="April" sheetId="11" r:id="rId5"/>
    <sheet name="May" sheetId="12" r:id="rId6"/>
    <sheet name="June" sheetId="13" r:id="rId7"/>
    <sheet name="July" sheetId="14" r:id="rId8"/>
    <sheet name="August" sheetId="15" r:id="rId9"/>
    <sheet name="September" sheetId="16" r:id="rId10"/>
    <sheet name="October" sheetId="17" r:id="rId11"/>
    <sheet name="November" sheetId="18" r:id="rId12"/>
    <sheet name="December" sheetId="19" r:id="rId13"/>
  </sheets>
  <definedNames>
    <definedName name="_xlnm.Print_Area" localSheetId="4">April!$A$1:$K$35</definedName>
    <definedName name="_xlnm.Print_Area" localSheetId="8">August!$A$1:$K$36</definedName>
    <definedName name="_xlnm.Print_Area" localSheetId="12">December!$A$1:$K$36</definedName>
    <definedName name="_xlnm.Print_Area" localSheetId="2">February!$A$1:$K$34</definedName>
    <definedName name="_xlnm.Print_Area" localSheetId="1">January!$A$1:$K$36</definedName>
    <definedName name="_xlnm.Print_Area" localSheetId="7">July!$A$1:$K$36</definedName>
    <definedName name="_xlnm.Print_Area" localSheetId="6">June!$A$1:$K$35</definedName>
    <definedName name="_xlnm.Print_Area" localSheetId="3">March!$A$1:$K$36</definedName>
    <definedName name="_xlnm.Print_Area" localSheetId="5">May!$A$1:$K$36</definedName>
    <definedName name="_xlnm.Print_Area" localSheetId="11">November!$A$1:$K$35</definedName>
    <definedName name="_xlnm.Print_Area" localSheetId="10">October!$A$1:$K$36</definedName>
    <definedName name="_xlnm.Print_Area" localSheetId="9">September!$A$1:$K$35</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6" l="1"/>
  <c r="G31" i="16"/>
  <c r="H31" i="16" s="1"/>
  <c r="B31" i="16"/>
  <c r="G30" i="16"/>
  <c r="H30" i="16" s="1"/>
  <c r="B30" i="16"/>
  <c r="H29" i="16"/>
  <c r="G29" i="16"/>
  <c r="B29" i="16"/>
  <c r="G28" i="16"/>
  <c r="H28" i="16" s="1"/>
  <c r="B28" i="16"/>
  <c r="H27" i="16"/>
  <c r="G27" i="16"/>
  <c r="B27" i="16"/>
  <c r="G26" i="16"/>
  <c r="H26" i="16" s="1"/>
  <c r="B26" i="16"/>
  <c r="H25" i="16"/>
  <c r="G25" i="16"/>
  <c r="B25" i="16"/>
  <c r="G24" i="16"/>
  <c r="H24" i="16" s="1"/>
  <c r="B24" i="16"/>
  <c r="H23" i="16"/>
  <c r="G23" i="16"/>
  <c r="B23" i="16"/>
  <c r="G22" i="16"/>
  <c r="H22" i="16" s="1"/>
  <c r="B22" i="16"/>
  <c r="H21" i="16"/>
  <c r="G21" i="16"/>
  <c r="B21" i="16"/>
  <c r="G20" i="16"/>
  <c r="H20" i="16" s="1"/>
  <c r="B20" i="16"/>
  <c r="H19" i="16"/>
  <c r="G19" i="16"/>
  <c r="B19" i="16"/>
  <c r="G18" i="16"/>
  <c r="H18" i="16" s="1"/>
  <c r="B18" i="16"/>
  <c r="H17" i="16"/>
  <c r="G17" i="16"/>
  <c r="B17" i="16"/>
  <c r="G16" i="16"/>
  <c r="H16" i="16" s="1"/>
  <c r="B16" i="16"/>
  <c r="H15" i="16"/>
  <c r="G15" i="16"/>
  <c r="B15" i="16"/>
  <c r="G14" i="16"/>
  <c r="H14" i="16" s="1"/>
  <c r="B14" i="16"/>
  <c r="H13" i="16"/>
  <c r="G13" i="16"/>
  <c r="B13" i="16"/>
  <c r="G12" i="16"/>
  <c r="H12" i="16" s="1"/>
  <c r="B12" i="16"/>
  <c r="H11" i="16"/>
  <c r="G11" i="16"/>
  <c r="B11" i="16"/>
  <c r="G10" i="16"/>
  <c r="H10" i="16" s="1"/>
  <c r="B10" i="16"/>
  <c r="G9" i="16"/>
  <c r="H9" i="16" s="1"/>
  <c r="B9" i="16"/>
  <c r="H8" i="16"/>
  <c r="G8" i="16"/>
  <c r="B8" i="16"/>
  <c r="H7" i="16"/>
  <c r="G7" i="16"/>
  <c r="B7" i="16"/>
  <c r="G6" i="16"/>
  <c r="H6" i="16" s="1"/>
  <c r="B6" i="16"/>
  <c r="K5" i="16"/>
  <c r="G5" i="16"/>
  <c r="H5" i="16" s="1"/>
  <c r="B5" i="16"/>
  <c r="H4" i="16"/>
  <c r="G4" i="16"/>
  <c r="B4" i="16"/>
  <c r="K3" i="16"/>
  <c r="H3" i="16"/>
  <c r="G3" i="16"/>
  <c r="B3" i="16"/>
  <c r="G2" i="16"/>
  <c r="G33" i="16" s="1"/>
  <c r="B2" i="16"/>
  <c r="G31" i="18"/>
  <c r="H31" i="18" s="1"/>
  <c r="B31" i="18"/>
  <c r="G30" i="18"/>
  <c r="H30" i="18" s="1"/>
  <c r="B30" i="18"/>
  <c r="H29" i="18"/>
  <c r="G29" i="18"/>
  <c r="B29" i="18"/>
  <c r="G28" i="18"/>
  <c r="H28" i="18" s="1"/>
  <c r="B28" i="18"/>
  <c r="G27" i="18"/>
  <c r="H27" i="18" s="1"/>
  <c r="B27" i="18"/>
  <c r="H26" i="18"/>
  <c r="G26" i="18"/>
  <c r="B26" i="18"/>
  <c r="H25" i="18"/>
  <c r="G25" i="18"/>
  <c r="B25" i="18"/>
  <c r="G24" i="18"/>
  <c r="H24" i="18" s="1"/>
  <c r="B24" i="18"/>
  <c r="H23" i="18"/>
  <c r="G23" i="18"/>
  <c r="B23" i="18"/>
  <c r="H22" i="18"/>
  <c r="G22" i="18"/>
  <c r="B22" i="18"/>
  <c r="H21" i="18"/>
  <c r="G21" i="18"/>
  <c r="B21" i="18"/>
  <c r="G20" i="18"/>
  <c r="H20" i="18" s="1"/>
  <c r="B20" i="18"/>
  <c r="G19" i="18"/>
  <c r="H19" i="18" s="1"/>
  <c r="B19" i="18"/>
  <c r="H18" i="18"/>
  <c r="G18" i="18"/>
  <c r="B18" i="18"/>
  <c r="H17" i="18"/>
  <c r="G17" i="18"/>
  <c r="B17" i="18"/>
  <c r="G16" i="18"/>
  <c r="H16" i="18" s="1"/>
  <c r="B16" i="18"/>
  <c r="H15" i="18"/>
  <c r="G15" i="18"/>
  <c r="B15" i="18"/>
  <c r="H14" i="18"/>
  <c r="G14" i="18"/>
  <c r="B14" i="18"/>
  <c r="H13" i="18"/>
  <c r="G13" i="18"/>
  <c r="B13" i="18"/>
  <c r="G12" i="18"/>
  <c r="H12" i="18" s="1"/>
  <c r="B12" i="18"/>
  <c r="G11" i="18"/>
  <c r="H11" i="18" s="1"/>
  <c r="B11" i="18"/>
  <c r="H10" i="18"/>
  <c r="G10" i="18"/>
  <c r="B10" i="18"/>
  <c r="H9" i="18"/>
  <c r="G9" i="18"/>
  <c r="B9" i="18"/>
  <c r="H8" i="18"/>
  <c r="G8" i="18"/>
  <c r="B8" i="18"/>
  <c r="H7" i="18"/>
  <c r="G7" i="18"/>
  <c r="B7" i="18"/>
  <c r="G6" i="18"/>
  <c r="H6" i="18" s="1"/>
  <c r="B6" i="18"/>
  <c r="K5" i="18"/>
  <c r="G5" i="18"/>
  <c r="H5" i="18" s="1"/>
  <c r="B5" i="18"/>
  <c r="G4" i="18"/>
  <c r="H4" i="18" s="1"/>
  <c r="B4" i="18"/>
  <c r="K3" i="18"/>
  <c r="H3" i="18"/>
  <c r="G3" i="18"/>
  <c r="B3" i="18"/>
  <c r="H2" i="18"/>
  <c r="G2" i="18"/>
  <c r="B2" i="18"/>
  <c r="F34" i="19"/>
  <c r="G32" i="19"/>
  <c r="H32" i="19" s="1"/>
  <c r="B32" i="19"/>
  <c r="G31" i="19"/>
  <c r="H31" i="19" s="1"/>
  <c r="B31" i="19"/>
  <c r="G30" i="19"/>
  <c r="H30" i="19" s="1"/>
  <c r="B30" i="19"/>
  <c r="G29" i="19"/>
  <c r="H29" i="19" s="1"/>
  <c r="B29" i="19"/>
  <c r="H28" i="19"/>
  <c r="G28" i="19"/>
  <c r="B28" i="19"/>
  <c r="G27" i="19"/>
  <c r="H27" i="19" s="1"/>
  <c r="B27" i="19"/>
  <c r="G26" i="19"/>
  <c r="H26" i="19" s="1"/>
  <c r="B26" i="19"/>
  <c r="H25" i="19"/>
  <c r="G25" i="19"/>
  <c r="B25" i="19"/>
  <c r="H24" i="19"/>
  <c r="G24" i="19"/>
  <c r="B24" i="19"/>
  <c r="G23" i="19"/>
  <c r="H23" i="19" s="1"/>
  <c r="B23" i="19"/>
  <c r="G22" i="19"/>
  <c r="H22" i="19" s="1"/>
  <c r="B22" i="19"/>
  <c r="H21" i="19"/>
  <c r="G21" i="19"/>
  <c r="B21" i="19"/>
  <c r="H20" i="19"/>
  <c r="G20" i="19"/>
  <c r="B20" i="19"/>
  <c r="G19" i="19"/>
  <c r="H19" i="19" s="1"/>
  <c r="B19" i="19"/>
  <c r="G18" i="19"/>
  <c r="H18" i="19" s="1"/>
  <c r="B18" i="19"/>
  <c r="H17" i="19"/>
  <c r="G17" i="19"/>
  <c r="B17" i="19"/>
  <c r="H16" i="19"/>
  <c r="G16" i="19"/>
  <c r="B16" i="19"/>
  <c r="G15" i="19"/>
  <c r="H15" i="19" s="1"/>
  <c r="B15" i="19"/>
  <c r="G14" i="19"/>
  <c r="H14" i="19" s="1"/>
  <c r="B14" i="19"/>
  <c r="H13" i="19"/>
  <c r="G13" i="19"/>
  <c r="B13" i="19"/>
  <c r="H12" i="19"/>
  <c r="G12" i="19"/>
  <c r="B12" i="19"/>
  <c r="G11" i="19"/>
  <c r="H11" i="19" s="1"/>
  <c r="B11" i="19"/>
  <c r="G10" i="19"/>
  <c r="H10" i="19" s="1"/>
  <c r="B10" i="19"/>
  <c r="H9" i="19"/>
  <c r="G9" i="19"/>
  <c r="B9" i="19"/>
  <c r="H8" i="19"/>
  <c r="G8" i="19"/>
  <c r="B8" i="19"/>
  <c r="H7" i="19"/>
  <c r="G7" i="19"/>
  <c r="B7" i="19"/>
  <c r="H6" i="19"/>
  <c r="G6" i="19"/>
  <c r="B6" i="19"/>
  <c r="K5" i="19"/>
  <c r="H5" i="19"/>
  <c r="G5" i="19"/>
  <c r="B5" i="19"/>
  <c r="G4" i="19"/>
  <c r="H4" i="19" s="1"/>
  <c r="B4" i="19"/>
  <c r="K3" i="19"/>
  <c r="G3" i="19"/>
  <c r="H3" i="19" s="1"/>
  <c r="B3" i="19"/>
  <c r="H2" i="19"/>
  <c r="G2" i="19"/>
  <c r="G34" i="19" s="1"/>
  <c r="B2" i="19"/>
  <c r="F34" i="17"/>
  <c r="G32" i="17"/>
  <c r="H32" i="17" s="1"/>
  <c r="B32" i="17"/>
  <c r="G31" i="17"/>
  <c r="H31" i="17" s="1"/>
  <c r="B31" i="17"/>
  <c r="G30" i="17"/>
  <c r="H30" i="17" s="1"/>
  <c r="B30" i="17"/>
  <c r="G29" i="17"/>
  <c r="H29" i="17" s="1"/>
  <c r="B29" i="17"/>
  <c r="H28" i="17"/>
  <c r="G28" i="17"/>
  <c r="B28" i="17"/>
  <c r="G27" i="17"/>
  <c r="H27" i="17" s="1"/>
  <c r="B27" i="17"/>
  <c r="H26" i="17"/>
  <c r="G26" i="17"/>
  <c r="B26" i="17"/>
  <c r="G25" i="17"/>
  <c r="H25" i="17" s="1"/>
  <c r="B25" i="17"/>
  <c r="H24" i="17"/>
  <c r="G24" i="17"/>
  <c r="B24" i="17"/>
  <c r="G23" i="17"/>
  <c r="H23" i="17" s="1"/>
  <c r="B23" i="17"/>
  <c r="G22" i="17"/>
  <c r="H22" i="17" s="1"/>
  <c r="B22" i="17"/>
  <c r="G21" i="17"/>
  <c r="H21" i="17" s="1"/>
  <c r="B21" i="17"/>
  <c r="H20" i="17"/>
  <c r="G20" i="17"/>
  <c r="B20" i="17"/>
  <c r="G19" i="17"/>
  <c r="H19" i="17" s="1"/>
  <c r="B19" i="17"/>
  <c r="H18" i="17"/>
  <c r="G18" i="17"/>
  <c r="B18" i="17"/>
  <c r="G17" i="17"/>
  <c r="H17" i="17" s="1"/>
  <c r="B17" i="17"/>
  <c r="H16" i="17"/>
  <c r="G16" i="17"/>
  <c r="B16" i="17"/>
  <c r="G15" i="17"/>
  <c r="H15" i="17" s="1"/>
  <c r="B15" i="17"/>
  <c r="G14" i="17"/>
  <c r="H14" i="17" s="1"/>
  <c r="B14" i="17"/>
  <c r="G13" i="17"/>
  <c r="H13" i="17" s="1"/>
  <c r="B13" i="17"/>
  <c r="H12" i="17"/>
  <c r="G12" i="17"/>
  <c r="B12" i="17"/>
  <c r="G11" i="17"/>
  <c r="H11" i="17" s="1"/>
  <c r="B11" i="17"/>
  <c r="H10" i="17"/>
  <c r="G10" i="17"/>
  <c r="B10" i="17"/>
  <c r="H9" i="17"/>
  <c r="G9" i="17"/>
  <c r="B9" i="17"/>
  <c r="G8" i="17"/>
  <c r="H8" i="17" s="1"/>
  <c r="B8" i="17"/>
  <c r="H7" i="17"/>
  <c r="G7" i="17"/>
  <c r="B7" i="17"/>
  <c r="H6" i="17"/>
  <c r="G6" i="17"/>
  <c r="B6" i="17"/>
  <c r="K5" i="17"/>
  <c r="H5" i="17"/>
  <c r="G5" i="17"/>
  <c r="B5" i="17"/>
  <c r="G4" i="17"/>
  <c r="H4" i="17" s="1"/>
  <c r="B4" i="17"/>
  <c r="K3" i="17"/>
  <c r="G3" i="17"/>
  <c r="H3" i="17" s="1"/>
  <c r="K7" i="17" s="1"/>
  <c r="B3" i="17"/>
  <c r="H2" i="17"/>
  <c r="G2" i="17"/>
  <c r="G34" i="17" s="1"/>
  <c r="B2" i="17"/>
  <c r="F34" i="15"/>
  <c r="G32" i="15"/>
  <c r="H32" i="15" s="1"/>
  <c r="B32" i="15"/>
  <c r="G31" i="15"/>
  <c r="H31" i="15" s="1"/>
  <c r="B31" i="15"/>
  <c r="H30" i="15"/>
  <c r="G30" i="15"/>
  <c r="B30" i="15"/>
  <c r="G29" i="15"/>
  <c r="H29" i="15" s="1"/>
  <c r="B29" i="15"/>
  <c r="H28" i="15"/>
  <c r="G28" i="15"/>
  <c r="B28" i="15"/>
  <c r="G27" i="15"/>
  <c r="H27" i="15" s="1"/>
  <c r="B27" i="15"/>
  <c r="G26" i="15"/>
  <c r="H26" i="15" s="1"/>
  <c r="B26" i="15"/>
  <c r="G25" i="15"/>
  <c r="H25" i="15" s="1"/>
  <c r="B25" i="15"/>
  <c r="G24" i="15"/>
  <c r="H24" i="15" s="1"/>
  <c r="B24" i="15"/>
  <c r="G23" i="15"/>
  <c r="H23" i="15" s="1"/>
  <c r="B23" i="15"/>
  <c r="H22" i="15"/>
  <c r="G22" i="15"/>
  <c r="B22" i="15"/>
  <c r="G21" i="15"/>
  <c r="H21" i="15" s="1"/>
  <c r="B21" i="15"/>
  <c r="H20" i="15"/>
  <c r="G20" i="15"/>
  <c r="B20" i="15"/>
  <c r="G19" i="15"/>
  <c r="H19" i="15" s="1"/>
  <c r="B19" i="15"/>
  <c r="G18" i="15"/>
  <c r="H18" i="15" s="1"/>
  <c r="B18" i="15"/>
  <c r="G17" i="15"/>
  <c r="H17" i="15" s="1"/>
  <c r="B17" i="15"/>
  <c r="G16" i="15"/>
  <c r="H16" i="15" s="1"/>
  <c r="B16" i="15"/>
  <c r="G15" i="15"/>
  <c r="H15" i="15" s="1"/>
  <c r="B15" i="15"/>
  <c r="H14" i="15"/>
  <c r="G14" i="15"/>
  <c r="B14" i="15"/>
  <c r="G13" i="15"/>
  <c r="H13" i="15" s="1"/>
  <c r="B13" i="15"/>
  <c r="H12" i="15"/>
  <c r="G12" i="15"/>
  <c r="B12" i="15"/>
  <c r="G11" i="15"/>
  <c r="H11" i="15" s="1"/>
  <c r="B11" i="15"/>
  <c r="G10" i="15"/>
  <c r="H10" i="15" s="1"/>
  <c r="B10" i="15"/>
  <c r="H9" i="15"/>
  <c r="G9" i="15"/>
  <c r="B9" i="15"/>
  <c r="H8" i="15"/>
  <c r="G8" i="15"/>
  <c r="B8" i="15"/>
  <c r="G7" i="15"/>
  <c r="H7" i="15" s="1"/>
  <c r="B7" i="15"/>
  <c r="H6" i="15"/>
  <c r="G6" i="15"/>
  <c r="B6" i="15"/>
  <c r="K5" i="15"/>
  <c r="H5" i="15"/>
  <c r="G5" i="15"/>
  <c r="B5" i="15"/>
  <c r="G4" i="15"/>
  <c r="H4" i="15" s="1"/>
  <c r="B4" i="15"/>
  <c r="K3" i="15"/>
  <c r="G3" i="15"/>
  <c r="H3" i="15" s="1"/>
  <c r="K7" i="15" s="1"/>
  <c r="B3" i="15"/>
  <c r="H2" i="15"/>
  <c r="K9" i="15" s="1"/>
  <c r="G2" i="15"/>
  <c r="G34" i="15" s="1"/>
  <c r="B2" i="15"/>
  <c r="G32" i="14"/>
  <c r="H32" i="14" s="1"/>
  <c r="B32" i="14"/>
  <c r="G31" i="14"/>
  <c r="H31" i="14" s="1"/>
  <c r="B31" i="14"/>
  <c r="G30" i="14"/>
  <c r="H30" i="14" s="1"/>
  <c r="B30" i="14"/>
  <c r="G29" i="14"/>
  <c r="H29" i="14" s="1"/>
  <c r="B29" i="14"/>
  <c r="G28" i="14"/>
  <c r="H28" i="14" s="1"/>
  <c r="B28" i="14"/>
  <c r="H27" i="14"/>
  <c r="G27" i="14"/>
  <c r="B27" i="14"/>
  <c r="H26" i="14"/>
  <c r="G26" i="14"/>
  <c r="B26" i="14"/>
  <c r="H25" i="14"/>
  <c r="G25" i="14"/>
  <c r="B25" i="14"/>
  <c r="G24" i="14"/>
  <c r="H24" i="14" s="1"/>
  <c r="B24" i="14"/>
  <c r="G23" i="14"/>
  <c r="H23" i="14" s="1"/>
  <c r="B23" i="14"/>
  <c r="G22" i="14"/>
  <c r="H22" i="14" s="1"/>
  <c r="B22" i="14"/>
  <c r="G21" i="14"/>
  <c r="H21" i="14" s="1"/>
  <c r="B21" i="14"/>
  <c r="G20" i="14"/>
  <c r="H20" i="14" s="1"/>
  <c r="B20" i="14"/>
  <c r="H19" i="14"/>
  <c r="G19" i="14"/>
  <c r="B19" i="14"/>
  <c r="H18" i="14"/>
  <c r="G18" i="14"/>
  <c r="B18" i="14"/>
  <c r="H17" i="14"/>
  <c r="G17" i="14"/>
  <c r="B17" i="14"/>
  <c r="G16" i="14"/>
  <c r="H16" i="14" s="1"/>
  <c r="B16" i="14"/>
  <c r="G15" i="14"/>
  <c r="H15" i="14" s="1"/>
  <c r="B15" i="14"/>
  <c r="G14" i="14"/>
  <c r="H14" i="14" s="1"/>
  <c r="B14" i="14"/>
  <c r="G13" i="14"/>
  <c r="H13" i="14" s="1"/>
  <c r="B13" i="14"/>
  <c r="G12" i="14"/>
  <c r="H12" i="14" s="1"/>
  <c r="B12" i="14"/>
  <c r="H11" i="14"/>
  <c r="G11" i="14"/>
  <c r="B11" i="14"/>
  <c r="H10" i="14"/>
  <c r="G10" i="14"/>
  <c r="B10" i="14"/>
  <c r="G9" i="14"/>
  <c r="H9" i="14" s="1"/>
  <c r="B9" i="14"/>
  <c r="G8" i="14"/>
  <c r="H8" i="14" s="1"/>
  <c r="B8" i="14"/>
  <c r="H7" i="14"/>
  <c r="G7" i="14"/>
  <c r="B7" i="14"/>
  <c r="H6" i="14"/>
  <c r="G6" i="14"/>
  <c r="B6" i="14"/>
  <c r="K5" i="14"/>
  <c r="G5" i="14"/>
  <c r="H5" i="14" s="1"/>
  <c r="B5" i="14"/>
  <c r="H4" i="14"/>
  <c r="G4" i="14"/>
  <c r="B4" i="14"/>
  <c r="K3" i="14"/>
  <c r="H3" i="14"/>
  <c r="G3" i="14"/>
  <c r="B3" i="14"/>
  <c r="G2" i="14"/>
  <c r="H2" i="14" s="1"/>
  <c r="B2" i="14"/>
  <c r="G31" i="13"/>
  <c r="H31" i="13" s="1"/>
  <c r="B31" i="13"/>
  <c r="G30" i="13"/>
  <c r="H30" i="13" s="1"/>
  <c r="B30" i="13"/>
  <c r="G29" i="13"/>
  <c r="H29" i="13" s="1"/>
  <c r="B29" i="13"/>
  <c r="G28" i="13"/>
  <c r="H28" i="13" s="1"/>
  <c r="B28" i="13"/>
  <c r="H27" i="13"/>
  <c r="G27" i="13"/>
  <c r="B27" i="13"/>
  <c r="H26" i="13"/>
  <c r="G26" i="13"/>
  <c r="B26" i="13"/>
  <c r="H25" i="13"/>
  <c r="G25" i="13"/>
  <c r="B25" i="13"/>
  <c r="H24" i="13"/>
  <c r="G24" i="13"/>
  <c r="B24" i="13"/>
  <c r="H23" i="13"/>
  <c r="G23" i="13"/>
  <c r="B23" i="13"/>
  <c r="G22" i="13"/>
  <c r="H22" i="13" s="1"/>
  <c r="B22" i="13"/>
  <c r="G21" i="13"/>
  <c r="H21" i="13" s="1"/>
  <c r="B21" i="13"/>
  <c r="G20" i="13"/>
  <c r="H20" i="13" s="1"/>
  <c r="B20" i="13"/>
  <c r="H19" i="13"/>
  <c r="G19" i="13"/>
  <c r="B19" i="13"/>
  <c r="H18" i="13"/>
  <c r="G18" i="13"/>
  <c r="B18" i="13"/>
  <c r="H17" i="13"/>
  <c r="G17" i="13"/>
  <c r="B17" i="13"/>
  <c r="H16" i="13"/>
  <c r="G16" i="13"/>
  <c r="B16" i="13"/>
  <c r="H15" i="13"/>
  <c r="G15" i="13"/>
  <c r="B15" i="13"/>
  <c r="G14" i="13"/>
  <c r="H14" i="13" s="1"/>
  <c r="B14" i="13"/>
  <c r="G13" i="13"/>
  <c r="H13" i="13" s="1"/>
  <c r="B13" i="13"/>
  <c r="G12" i="13"/>
  <c r="H12" i="13" s="1"/>
  <c r="B12" i="13"/>
  <c r="H11" i="13"/>
  <c r="G11" i="13"/>
  <c r="B11" i="13"/>
  <c r="H10" i="13"/>
  <c r="G10" i="13"/>
  <c r="B10" i="13"/>
  <c r="G9" i="13"/>
  <c r="H9" i="13" s="1"/>
  <c r="B9" i="13"/>
  <c r="G8" i="13"/>
  <c r="H8" i="13" s="1"/>
  <c r="B8" i="13"/>
  <c r="H7" i="13"/>
  <c r="G7" i="13"/>
  <c r="B7" i="13"/>
  <c r="H6" i="13"/>
  <c r="G6" i="13"/>
  <c r="B6" i="13"/>
  <c r="K5" i="13"/>
  <c r="G5" i="13"/>
  <c r="H5" i="13" s="1"/>
  <c r="B5" i="13"/>
  <c r="H4" i="13"/>
  <c r="G4" i="13"/>
  <c r="B4" i="13"/>
  <c r="K3" i="13"/>
  <c r="H3" i="13"/>
  <c r="G3" i="13"/>
  <c r="B3" i="13"/>
  <c r="G2" i="13"/>
  <c r="H2" i="13" s="1"/>
  <c r="B2" i="13"/>
  <c r="H32" i="12"/>
  <c r="B32" i="12"/>
  <c r="H31" i="12"/>
  <c r="G31" i="12"/>
  <c r="B31" i="12"/>
  <c r="G30" i="12"/>
  <c r="H30" i="12" s="1"/>
  <c r="B30" i="12"/>
  <c r="H29" i="12"/>
  <c r="G29" i="12"/>
  <c r="B29" i="12"/>
  <c r="G28" i="12"/>
  <c r="H28" i="12" s="1"/>
  <c r="B28" i="12"/>
  <c r="G27" i="12"/>
  <c r="H27" i="12" s="1"/>
  <c r="B27" i="12"/>
  <c r="G26" i="12"/>
  <c r="H26" i="12" s="1"/>
  <c r="B26" i="12"/>
  <c r="G25" i="12"/>
  <c r="H25" i="12" s="1"/>
  <c r="B25" i="12"/>
  <c r="H24" i="12"/>
  <c r="G24" i="12"/>
  <c r="B24" i="12"/>
  <c r="G23" i="12"/>
  <c r="H23" i="12" s="1"/>
  <c r="B23" i="12"/>
  <c r="G22" i="12"/>
  <c r="H22" i="12" s="1"/>
  <c r="B22" i="12"/>
  <c r="H21" i="12"/>
  <c r="G21" i="12"/>
  <c r="B21" i="12"/>
  <c r="H20" i="12"/>
  <c r="G20" i="12"/>
  <c r="B20" i="12"/>
  <c r="G19" i="12"/>
  <c r="H19" i="12" s="1"/>
  <c r="B19" i="12"/>
  <c r="G18" i="12"/>
  <c r="H18" i="12" s="1"/>
  <c r="B18" i="12"/>
  <c r="G17" i="12"/>
  <c r="H17" i="12" s="1"/>
  <c r="B17" i="12"/>
  <c r="H16" i="12"/>
  <c r="G16" i="12"/>
  <c r="B16" i="12"/>
  <c r="G15" i="12"/>
  <c r="H15" i="12" s="1"/>
  <c r="B15" i="12"/>
  <c r="H14" i="12"/>
  <c r="G14" i="12"/>
  <c r="B14" i="12"/>
  <c r="G13" i="12"/>
  <c r="H13" i="12" s="1"/>
  <c r="B13" i="12"/>
  <c r="H12" i="12"/>
  <c r="G12" i="12"/>
  <c r="B12" i="12"/>
  <c r="G11" i="12"/>
  <c r="H11" i="12" s="1"/>
  <c r="B11" i="12"/>
  <c r="G10" i="12"/>
  <c r="H10" i="12" s="1"/>
  <c r="B10" i="12"/>
  <c r="H9" i="12"/>
  <c r="G9" i="12"/>
  <c r="B9" i="12"/>
  <c r="H8" i="12"/>
  <c r="G8" i="12"/>
  <c r="B8" i="12"/>
  <c r="H7" i="12"/>
  <c r="G7" i="12"/>
  <c r="B7" i="12"/>
  <c r="H6" i="12"/>
  <c r="G6" i="12"/>
  <c r="B6" i="12"/>
  <c r="K5" i="12"/>
  <c r="H5" i="12"/>
  <c r="G5" i="12"/>
  <c r="B5" i="12"/>
  <c r="G4" i="12"/>
  <c r="H4" i="12" s="1"/>
  <c r="B4" i="12"/>
  <c r="K3" i="12"/>
  <c r="G3" i="12"/>
  <c r="H3" i="12" s="1"/>
  <c r="B3" i="12"/>
  <c r="H2" i="12"/>
  <c r="G2" i="12"/>
  <c r="B2" i="12"/>
  <c r="G31" i="11"/>
  <c r="H31" i="11" s="1"/>
  <c r="B31" i="11"/>
  <c r="G30" i="11"/>
  <c r="H30" i="11" s="1"/>
  <c r="B30" i="11"/>
  <c r="H29" i="11"/>
  <c r="G29" i="11"/>
  <c r="B29" i="11"/>
  <c r="H28" i="11"/>
  <c r="G28" i="11"/>
  <c r="B28" i="11"/>
  <c r="G27" i="11"/>
  <c r="H27" i="11" s="1"/>
  <c r="B27" i="11"/>
  <c r="G26" i="11"/>
  <c r="H26" i="11" s="1"/>
  <c r="B26" i="11"/>
  <c r="G25" i="11"/>
  <c r="H25" i="11" s="1"/>
  <c r="B25" i="11"/>
  <c r="G24" i="11"/>
  <c r="H24" i="11" s="1"/>
  <c r="B24" i="11"/>
  <c r="G23" i="11"/>
  <c r="H23" i="11" s="1"/>
  <c r="B23" i="11"/>
  <c r="H22" i="11"/>
  <c r="G22" i="11"/>
  <c r="B22" i="11"/>
  <c r="H21" i="11"/>
  <c r="G21" i="11"/>
  <c r="B21" i="11"/>
  <c r="H20" i="11"/>
  <c r="G20" i="11"/>
  <c r="B20" i="11"/>
  <c r="G19" i="11"/>
  <c r="H19" i="11" s="1"/>
  <c r="B19" i="11"/>
  <c r="H18" i="11"/>
  <c r="G18" i="11"/>
  <c r="B18" i="11"/>
  <c r="G17" i="11"/>
  <c r="H17" i="11" s="1"/>
  <c r="B17" i="11"/>
  <c r="G16" i="11"/>
  <c r="H16" i="11" s="1"/>
  <c r="B16" i="11"/>
  <c r="G15" i="11"/>
  <c r="H15" i="11" s="1"/>
  <c r="B15" i="11"/>
  <c r="H14" i="11"/>
  <c r="G14" i="11"/>
  <c r="B14" i="11"/>
  <c r="H13" i="11"/>
  <c r="G13" i="11"/>
  <c r="B13" i="11"/>
  <c r="H12" i="11"/>
  <c r="G12" i="11"/>
  <c r="B12" i="11"/>
  <c r="G11" i="11"/>
  <c r="H11" i="11" s="1"/>
  <c r="B11" i="11"/>
  <c r="H10" i="11"/>
  <c r="G10" i="11"/>
  <c r="B10" i="11"/>
  <c r="H9" i="11"/>
  <c r="G9" i="11"/>
  <c r="B9" i="11"/>
  <c r="H8" i="11"/>
  <c r="G8" i="11"/>
  <c r="B8" i="11"/>
  <c r="H7" i="11"/>
  <c r="G7" i="11"/>
  <c r="B7" i="11"/>
  <c r="G6" i="11"/>
  <c r="H6" i="11" s="1"/>
  <c r="B6" i="11"/>
  <c r="K5" i="11"/>
  <c r="H5" i="11"/>
  <c r="G5" i="11"/>
  <c r="B5" i="11"/>
  <c r="G4" i="11"/>
  <c r="H4" i="11" s="1"/>
  <c r="B4" i="11"/>
  <c r="K3" i="11"/>
  <c r="G3" i="11"/>
  <c r="H3" i="11" s="1"/>
  <c r="K7" i="11" s="1"/>
  <c r="B3" i="11"/>
  <c r="H2" i="11"/>
  <c r="K9" i="11" s="1"/>
  <c r="G2" i="11"/>
  <c r="B2" i="11"/>
  <c r="H30" i="10"/>
  <c r="H31" i="10"/>
  <c r="H32" i="10"/>
  <c r="B31" i="10"/>
  <c r="B32" i="10"/>
  <c r="G30" i="10"/>
  <c r="B30" i="10"/>
  <c r="G29" i="10"/>
  <c r="H29" i="10" s="1"/>
  <c r="B29" i="10"/>
  <c r="G28" i="10"/>
  <c r="H28" i="10" s="1"/>
  <c r="B28" i="10"/>
  <c r="G27" i="10"/>
  <c r="H27" i="10" s="1"/>
  <c r="B27" i="10"/>
  <c r="G26" i="10"/>
  <c r="H26" i="10" s="1"/>
  <c r="B26" i="10"/>
  <c r="H25" i="10"/>
  <c r="G25" i="10"/>
  <c r="B25" i="10"/>
  <c r="G24" i="10"/>
  <c r="H24" i="10" s="1"/>
  <c r="B24" i="10"/>
  <c r="H23" i="10"/>
  <c r="G23" i="10"/>
  <c r="B23" i="10"/>
  <c r="G22" i="10"/>
  <c r="H22" i="10" s="1"/>
  <c r="B22" i="10"/>
  <c r="G21" i="10"/>
  <c r="H21" i="10" s="1"/>
  <c r="B21" i="10"/>
  <c r="G20" i="10"/>
  <c r="H20" i="10" s="1"/>
  <c r="B20" i="10"/>
  <c r="H19" i="10"/>
  <c r="G19" i="10"/>
  <c r="B19" i="10"/>
  <c r="G18" i="10"/>
  <c r="H18" i="10" s="1"/>
  <c r="B18" i="10"/>
  <c r="H17" i="10"/>
  <c r="G17" i="10"/>
  <c r="B17" i="10"/>
  <c r="G16" i="10"/>
  <c r="H16" i="10" s="1"/>
  <c r="B16" i="10"/>
  <c r="H15" i="10"/>
  <c r="G15" i="10"/>
  <c r="B15" i="10"/>
  <c r="G14" i="10"/>
  <c r="H14" i="10" s="1"/>
  <c r="B14" i="10"/>
  <c r="G13" i="10"/>
  <c r="H13" i="10" s="1"/>
  <c r="B13" i="10"/>
  <c r="G12" i="10"/>
  <c r="H12" i="10" s="1"/>
  <c r="B12" i="10"/>
  <c r="H11" i="10"/>
  <c r="G11" i="10"/>
  <c r="B11" i="10"/>
  <c r="G10" i="10"/>
  <c r="H10" i="10" s="1"/>
  <c r="B10" i="10"/>
  <c r="G9" i="10"/>
  <c r="H9" i="10" s="1"/>
  <c r="B9" i="10"/>
  <c r="H8" i="10"/>
  <c r="G8" i="10"/>
  <c r="B8" i="10"/>
  <c r="H7" i="10"/>
  <c r="G7" i="10"/>
  <c r="B7" i="10"/>
  <c r="H6" i="10"/>
  <c r="G6" i="10"/>
  <c r="B6" i="10"/>
  <c r="K5" i="10"/>
  <c r="G5" i="10"/>
  <c r="H5" i="10" s="1"/>
  <c r="B5" i="10"/>
  <c r="H4" i="10"/>
  <c r="G4" i="10"/>
  <c r="B4" i="10"/>
  <c r="K3" i="10"/>
  <c r="H3" i="10"/>
  <c r="G3" i="10"/>
  <c r="B3" i="10"/>
  <c r="G2" i="10"/>
  <c r="H2" i="10" s="1"/>
  <c r="B2" i="10"/>
  <c r="K9" i="9"/>
  <c r="K7" i="9"/>
  <c r="K9" i="1"/>
  <c r="K7" i="1"/>
  <c r="B24" i="9"/>
  <c r="B25" i="9"/>
  <c r="B26" i="9"/>
  <c r="B27" i="9"/>
  <c r="B28" i="9"/>
  <c r="B29" i="9"/>
  <c r="B30"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G23" i="9"/>
  <c r="B23" i="9"/>
  <c r="G22" i="9"/>
  <c r="B22" i="9"/>
  <c r="G21" i="9"/>
  <c r="B21" i="9"/>
  <c r="G20" i="9"/>
  <c r="B20" i="9"/>
  <c r="G19" i="9"/>
  <c r="B19" i="9"/>
  <c r="G18" i="9"/>
  <c r="B18" i="9"/>
  <c r="G17" i="9"/>
  <c r="B17" i="9"/>
  <c r="G16" i="9"/>
  <c r="B16" i="9"/>
  <c r="G15" i="9"/>
  <c r="B15" i="9"/>
  <c r="G14" i="9"/>
  <c r="B14" i="9"/>
  <c r="G13" i="9"/>
  <c r="B13" i="9"/>
  <c r="G12" i="9"/>
  <c r="B12" i="9"/>
  <c r="G11" i="9"/>
  <c r="B11" i="9"/>
  <c r="G10" i="9"/>
  <c r="B10" i="9"/>
  <c r="G9" i="9"/>
  <c r="B9" i="9"/>
  <c r="G8" i="9"/>
  <c r="B8" i="9"/>
  <c r="G7" i="9"/>
  <c r="B7" i="9"/>
  <c r="G6" i="9"/>
  <c r="B6" i="9"/>
  <c r="K5" i="9"/>
  <c r="G5" i="9"/>
  <c r="B5" i="9"/>
  <c r="G4" i="9"/>
  <c r="B4" i="9"/>
  <c r="K3" i="9"/>
  <c r="G3" i="9"/>
  <c r="B3" i="9"/>
  <c r="H2" i="9"/>
  <c r="G2" i="9"/>
  <c r="B2" i="9"/>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2" i="1"/>
  <c r="H2" i="16" l="1"/>
  <c r="K7" i="18"/>
  <c r="K9" i="18"/>
  <c r="K7" i="19"/>
  <c r="K9" i="19"/>
  <c r="K9" i="17"/>
  <c r="K7" i="14"/>
  <c r="K9" i="14"/>
  <c r="K7" i="13"/>
  <c r="K9" i="13"/>
  <c r="K7" i="12"/>
  <c r="K9" i="12"/>
  <c r="K9" i="10"/>
  <c r="K7" i="10"/>
  <c r="K7" i="16" l="1"/>
  <c r="K9" i="16"/>
  <c r="D24" i="2" l="1"/>
  <c r="D23" i="2"/>
  <c r="D22" i="2"/>
  <c r="D21" i="2"/>
  <c r="D20" i="2"/>
  <c r="D19" i="2"/>
  <c r="D18" i="2"/>
  <c r="D17" i="2"/>
  <c r="D16" i="2"/>
  <c r="D15" i="2"/>
  <c r="D14" i="2"/>
  <c r="C24" i="2"/>
  <c r="C23" i="2"/>
  <c r="C22" i="2"/>
  <c r="C21" i="2"/>
  <c r="C20" i="2"/>
  <c r="C19" i="2"/>
  <c r="C18" i="2"/>
  <c r="C17" i="2"/>
  <c r="C16" i="2"/>
  <c r="C15" i="2"/>
  <c r="C14" i="2"/>
  <c r="F24" i="2" l="1"/>
  <c r="F23" i="2"/>
  <c r="F22" i="2"/>
  <c r="F21" i="2"/>
  <c r="F20" i="2"/>
  <c r="F19" i="2"/>
  <c r="F18" i="2"/>
  <c r="F17" i="2"/>
  <c r="F16" i="2"/>
  <c r="F15" i="2"/>
  <c r="F14" i="2"/>
  <c r="E24" i="2"/>
  <c r="E23" i="2"/>
  <c r="E22" i="2"/>
  <c r="E21" i="2"/>
  <c r="E20" i="2"/>
  <c r="E19" i="2"/>
  <c r="E18" i="2"/>
  <c r="E17" i="2"/>
  <c r="E16" i="2"/>
  <c r="E15" i="2"/>
  <c r="E14" i="2"/>
  <c r="B21" i="2"/>
  <c r="F33" i="18"/>
  <c r="F34" i="14"/>
  <c r="F33" i="13"/>
  <c r="F34" i="12"/>
  <c r="G32" i="12"/>
  <c r="F33" i="11"/>
  <c r="F34" i="10"/>
  <c r="G32" i="10"/>
  <c r="G31" i="10"/>
  <c r="G34" i="10"/>
  <c r="B15" i="2" s="1"/>
  <c r="F32" i="9"/>
  <c r="G30" i="9"/>
  <c r="G29" i="9"/>
  <c r="G28" i="9"/>
  <c r="G27" i="9"/>
  <c r="G26" i="9"/>
  <c r="G25" i="9"/>
  <c r="G24" i="9"/>
  <c r="F34" i="1"/>
  <c r="B24" i="2" l="1"/>
  <c r="B22" i="2"/>
  <c r="B20" i="2"/>
  <c r="G34" i="14"/>
  <c r="B19" i="2" s="1"/>
  <c r="G34" i="12"/>
  <c r="B17" i="2" s="1"/>
  <c r="G33" i="11"/>
  <c r="B16" i="2" s="1"/>
  <c r="G32" i="9"/>
  <c r="B14" i="2" s="1"/>
  <c r="G33" i="13"/>
  <c r="B18" i="2" s="1"/>
  <c r="G33" i="18"/>
  <c r="B23" i="2" s="1"/>
  <c r="G3" i="1" l="1"/>
  <c r="H3" i="1" s="1"/>
  <c r="G2" i="1"/>
  <c r="H2" i="1" s="1"/>
  <c r="G24" i="1"/>
  <c r="H24" i="1" s="1"/>
  <c r="G25" i="1"/>
  <c r="H25" i="1" s="1"/>
  <c r="G26" i="1"/>
  <c r="H26" i="1" s="1"/>
  <c r="G27" i="1"/>
  <c r="H27" i="1" s="1"/>
  <c r="G28" i="1"/>
  <c r="H28" i="1" s="1"/>
  <c r="G29" i="1"/>
  <c r="H29" i="1" s="1"/>
  <c r="G30" i="1"/>
  <c r="H30" i="1" s="1"/>
  <c r="G31" i="1"/>
  <c r="H31" i="1" s="1"/>
  <c r="G32" i="1"/>
  <c r="H32" i="1" s="1"/>
  <c r="G4" i="1"/>
  <c r="H4" i="1" s="1"/>
  <c r="G5" i="1"/>
  <c r="H5" i="1" s="1"/>
  <c r="G6" i="1"/>
  <c r="H6" i="1" s="1"/>
  <c r="G7" i="1"/>
  <c r="H7" i="1" s="1"/>
  <c r="G8" i="1"/>
  <c r="H8" i="1" s="1"/>
  <c r="G9" i="1"/>
  <c r="H9" i="1" s="1"/>
  <c r="G10" i="1"/>
  <c r="H10" i="1" s="1"/>
  <c r="G11" i="1"/>
  <c r="H11" i="1" s="1"/>
  <c r="G12" i="1"/>
  <c r="H12" i="1" s="1"/>
  <c r="G13" i="1"/>
  <c r="H13" i="1" s="1"/>
  <c r="G14" i="1"/>
  <c r="H14" i="1" s="1"/>
  <c r="G15" i="1"/>
  <c r="H15" i="1" s="1"/>
  <c r="G16" i="1"/>
  <c r="H16" i="1" s="1"/>
  <c r="G17" i="1"/>
  <c r="H17" i="1" s="1"/>
  <c r="G18" i="1"/>
  <c r="H18" i="1" s="1"/>
  <c r="G19" i="1"/>
  <c r="H19" i="1" s="1"/>
  <c r="G20" i="1"/>
  <c r="H20" i="1" s="1"/>
  <c r="G21" i="1"/>
  <c r="H21" i="1" s="1"/>
  <c r="G22" i="1"/>
  <c r="H22" i="1" s="1"/>
  <c r="G23" i="1"/>
  <c r="H23" i="1" s="1"/>
  <c r="K5" i="1"/>
  <c r="F13" i="2" s="1"/>
  <c r="F26" i="2" s="1"/>
  <c r="F28" i="2" s="1"/>
  <c r="K3" i="1"/>
  <c r="E13" i="2" l="1"/>
  <c r="E26" i="2" s="1"/>
  <c r="G34" i="1"/>
  <c r="B13" i="2" l="1"/>
  <c r="B26" i="2" s="1"/>
  <c r="D13" i="2"/>
  <c r="D26" i="2" s="1"/>
  <c r="D27" i="2" s="1"/>
  <c r="C13" i="2"/>
  <c r="C26" i="2" s="1"/>
  <c r="B5" i="2" l="1"/>
</calcChain>
</file>

<file path=xl/sharedStrings.xml><?xml version="1.0" encoding="utf-8"?>
<sst xmlns="http://schemas.openxmlformats.org/spreadsheetml/2006/main" count="220" uniqueCount="41">
  <si>
    <t>April</t>
  </si>
  <si>
    <t>August</t>
  </si>
  <si>
    <t>September</t>
  </si>
  <si>
    <t>November</t>
  </si>
  <si>
    <t>Total vacation days:</t>
  </si>
  <si>
    <t>Vacation days left from the previous year:</t>
  </si>
  <si>
    <t>&lt;&lt;&lt; To begin, please enter here the number of working days allowed per year, according to your residence permit.</t>
  </si>
  <si>
    <t xml:space="preserve">&lt;&lt;&lt; To begin, please enter your vacation days here.  </t>
  </si>
  <si>
    <t xml:space="preserve">&lt;&lt;&lt; To begin, please enter your remaining vacation days from the previous year here. </t>
  </si>
  <si>
    <t>actual monthly working hours</t>
  </si>
  <si>
    <t>thereof whole days</t>
  </si>
  <si>
    <t>thereof half days</t>
  </si>
  <si>
    <t>Sick Days</t>
  </si>
  <si>
    <t>Vacation Days</t>
  </si>
  <si>
    <t>January</t>
  </si>
  <si>
    <t>February</t>
  </si>
  <si>
    <t>March</t>
  </si>
  <si>
    <t>May</t>
  </si>
  <si>
    <t>June</t>
  </si>
  <si>
    <t>July</t>
  </si>
  <si>
    <t>December</t>
  </si>
  <si>
    <t>in total</t>
  </si>
  <si>
    <t>Remaining vacation days</t>
  </si>
  <si>
    <t>Allowed working days per year:</t>
  </si>
  <si>
    <t>Remaining working days:</t>
  </si>
  <si>
    <t>October</t>
  </si>
  <si>
    <t>Date</t>
  </si>
  <si>
    <t>Weekday</t>
  </si>
  <si>
    <t>Work Day/Vacation Day/Holiday/Sick Day/Free</t>
  </si>
  <si>
    <t>Start of work 
in the format hh:mm</t>
  </si>
  <si>
    <t>End of work
in the format hh:mm</t>
  </si>
  <si>
    <t>Break
in the format hh:mm</t>
  </si>
  <si>
    <t>actual working time</t>
  </si>
  <si>
    <t>whole or half day</t>
  </si>
  <si>
    <t>half days</t>
  </si>
  <si>
    <t>whole days</t>
  </si>
  <si>
    <t>Notes on the optimal use of this template</t>
  </si>
  <si>
    <t xml:space="preserve">Start of work, end of work, break are to be entered in the format hh:mm </t>
  </si>
  <si>
    <t xml:space="preserve">The field work day/vacation day/holiday/sick day/free is created as a dropdown.
 </t>
  </si>
  <si>
    <t>Half days converted to whole days</t>
  </si>
  <si>
    <r>
      <t xml:space="preserve">International students with a residence permit according to §16b Residence Act are allowed to work for up to 120 whole or 240 half days, or any combination of the two per year as </t>
    </r>
    <r>
      <rPr>
        <b/>
        <sz val="11"/>
        <color theme="1"/>
        <rFont val="Arial"/>
        <family val="2"/>
        <scheme val="minor"/>
      </rPr>
      <t>employees</t>
    </r>
    <r>
      <rPr>
        <sz val="11"/>
        <color theme="1"/>
        <rFont val="Arial"/>
        <family val="2"/>
        <scheme val="minor"/>
      </rPr>
      <t xml:space="preserve"> without explicit permission from the Immigration Office. Up to four hours (without break time) are counted as a half day and more than 4 hours as a whole day. Only the working days or half working days on which work was actually done are taken into account. The reason for not working is irrelevant. Therefore, paid or unpaid vacation and sick days are also not counted.
You can work for any length of time as a </t>
    </r>
    <r>
      <rPr>
        <b/>
        <sz val="11"/>
        <color theme="1"/>
        <rFont val="Arial"/>
        <family val="2"/>
        <scheme val="minor"/>
      </rPr>
      <t>student assistant</t>
    </r>
    <r>
      <rPr>
        <sz val="11"/>
        <color theme="1"/>
        <rFont val="Arial"/>
        <family val="2"/>
        <scheme val="minor"/>
      </rPr>
      <t>, including for STWs, student bodies or committees, provided this is not detrimental to your studies.
Work as a freelancer or a self-employed person is generally subject to approval. In order to have a chance of obtaining approval, the 120 whole days and 240 half days should be observed here as well, so as not to jeopardize studies.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</si>
</sst>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hh]:mm"/>
    <numFmt numFmtId="166" formatCode="0.0"/>
    <numFmt numFmtId="167" formatCode="[$-409]d\-mmm\-yy;@"/>
  </numFmts>
  <fonts count="8" x14ac:knownFonts="1">
    <font>
      <sz val="11"/>
      <color theme="1"/>
      <name val="Arial"/>
      <family val="2"/>
      <scheme val="minor"/>
    </font>
    <font>
      <b/>
      <sz val="11"/>
      <color theme="1"/>
      <name val="Arial"/>
      <family val="2"/>
      <scheme val="minor"/>
    </font>
    <font>
      <b/>
      <u/>
      <sz val="11"/>
      <color theme="0"/>
      <name val="Arial"/>
      <family val="2"/>
      <scheme val="minor"/>
    </font>
    <font>
      <b/>
      <u/>
      <sz val="11"/>
      <color theme="1"/>
      <name val="Arial"/>
      <family val="2"/>
      <scheme val="minor"/>
    </font>
    <font>
      <b/>
      <sz val="11"/>
      <color theme="3"/>
      <name val="Arial"/>
      <family val="2"/>
      <scheme val="minor"/>
    </font>
    <font>
      <b/>
      <sz val="11"/>
      <color theme="0"/>
      <name val="Arial"/>
      <family val="2"/>
      <scheme val="minor"/>
    </font>
    <font>
      <b/>
      <u/>
      <sz val="10"/>
      <color rgb="FFFF0000"/>
      <name val="Arial"/>
      <family val="2"/>
      <scheme val="minor"/>
    </font>
    <font>
      <sz val="9"/>
      <color theme="1"/>
      <name val="Arial"/>
      <family val="2"/>
      <scheme val="minor"/>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4.9989318521683403E-2"/>
        <bgColor indexed="64"/>
      </patternFill>
    </fill>
    <fill>
      <patternFill patternType="solid">
        <fgColor auto="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theme="4" tint="0.39997558519241921"/>
      </bottom>
      <diagonal/>
    </border>
    <border>
      <left/>
      <right/>
      <top style="medium">
        <color indexed="64"/>
      </top>
      <bottom style="medium">
        <color theme="4" tint="0.39997558519241921"/>
      </bottom>
      <diagonal/>
    </border>
    <border>
      <left/>
      <right style="medium">
        <color indexed="64"/>
      </right>
      <top style="medium">
        <color indexed="64"/>
      </top>
      <bottom style="medium">
        <color theme="4" tint="0.3999755851924192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s>
  <cellStyleXfs count="3">
    <xf numFmtId="0" fontId="0" fillId="0" borderId="0"/>
    <xf numFmtId="0" fontId="4" fillId="0" borderId="4" applyNumberFormat="0" applyFill="0" applyAlignment="0" applyProtection="0"/>
    <xf numFmtId="0" fontId="1" fillId="0" borderId="5" applyNumberFormat="0" applyFill="0" applyAlignment="0" applyProtection="0"/>
  </cellStyleXfs>
  <cellXfs count="61">
    <xf numFmtId="0" fontId="0" fillId="0" borderId="0" xfId="0"/>
    <xf numFmtId="0" fontId="0" fillId="0" borderId="1" xfId="0" applyBorder="1"/>
    <xf numFmtId="0" fontId="0" fillId="0" borderId="1" xfId="0" applyFont="1" applyBorder="1"/>
    <xf numFmtId="165" fontId="0" fillId="0" borderId="1" xfId="0" applyNumberFormat="1" applyBorder="1"/>
    <xf numFmtId="0" fontId="2" fillId="2" borderId="2" xfId="0" applyFont="1" applyFill="1" applyBorder="1"/>
    <xf numFmtId="0" fontId="0" fillId="0" borderId="3" xfId="0" applyBorder="1"/>
    <xf numFmtId="0" fontId="3" fillId="3" borderId="0" xfId="0" applyFont="1" applyFill="1"/>
    <xf numFmtId="0" fontId="0" fillId="3" borderId="0" xfId="0" applyFill="1"/>
    <xf numFmtId="165" fontId="0" fillId="0" borderId="1" xfId="0" applyNumberFormat="1" applyFont="1" applyBorder="1"/>
    <xf numFmtId="0" fontId="2" fillId="2" borderId="1" xfId="0" applyFont="1" applyFill="1" applyBorder="1"/>
    <xf numFmtId="0" fontId="3" fillId="0" borderId="0" xfId="0" applyFont="1"/>
    <xf numFmtId="0" fontId="0" fillId="4" borderId="3" xfId="0" applyFill="1" applyBorder="1"/>
    <xf numFmtId="0" fontId="5" fillId="5" borderId="7" xfId="0" applyFont="1" applyFill="1" applyBorder="1"/>
    <xf numFmtId="165" fontId="0" fillId="4" borderId="8" xfId="0" applyNumberFormat="1" applyFill="1" applyBorder="1"/>
    <xf numFmtId="0" fontId="0" fillId="4" borderId="8" xfId="0" applyFill="1" applyBorder="1"/>
    <xf numFmtId="0" fontId="0" fillId="4" borderId="9" xfId="0" applyFill="1" applyBorder="1"/>
    <xf numFmtId="0" fontId="5" fillId="5" borderId="10" xfId="0" applyFont="1" applyFill="1" applyBorder="1"/>
    <xf numFmtId="0" fontId="0" fillId="5" borderId="11" xfId="0" applyFill="1" applyBorder="1"/>
    <xf numFmtId="0" fontId="0" fillId="4" borderId="12" xfId="0" applyFill="1" applyBorder="1"/>
    <xf numFmtId="166" fontId="0" fillId="4" borderId="1" xfId="0" applyNumberFormat="1" applyFill="1" applyBorder="1"/>
    <xf numFmtId="1" fontId="0" fillId="4" borderId="1" xfId="0" applyNumberFormat="1" applyFill="1" applyBorder="1"/>
    <xf numFmtId="0" fontId="0" fillId="4" borderId="13" xfId="0" applyFill="1" applyBorder="1"/>
    <xf numFmtId="0" fontId="0" fillId="4" borderId="14" xfId="0" applyFill="1" applyBorder="1"/>
    <xf numFmtId="0" fontId="1" fillId="3" borderId="5" xfId="2" applyFill="1"/>
    <xf numFmtId="165" fontId="1" fillId="3" borderId="5" xfId="2" applyNumberFormat="1" applyFill="1"/>
    <xf numFmtId="0" fontId="1" fillId="0" borderId="15" xfId="1" applyFont="1" applyBorder="1"/>
    <xf numFmtId="0" fontId="1" fillId="0" borderId="16" xfId="1" applyFont="1" applyBorder="1"/>
    <xf numFmtId="0" fontId="1" fillId="0" borderId="16" xfId="1" applyFont="1" applyBorder="1" applyAlignment="1">
      <alignment wrapText="1"/>
    </xf>
    <xf numFmtId="0" fontId="1" fillId="0" borderId="17" xfId="1" applyFont="1" applyBorder="1" applyAlignment="1">
      <alignment wrapText="1"/>
    </xf>
    <xf numFmtId="0" fontId="0" fillId="0" borderId="19" xfId="0" applyBorder="1"/>
    <xf numFmtId="0" fontId="0" fillId="0" borderId="11" xfId="0" applyFont="1" applyBorder="1"/>
    <xf numFmtId="165" fontId="0" fillId="0" borderId="11" xfId="0" applyNumberFormat="1" applyBorder="1"/>
    <xf numFmtId="165" fontId="0" fillId="0" borderId="11" xfId="0" applyNumberFormat="1" applyFont="1" applyBorder="1"/>
    <xf numFmtId="0" fontId="0" fillId="0" borderId="12" xfId="0" applyBorder="1"/>
    <xf numFmtId="0" fontId="0" fillId="3" borderId="0" xfId="0" applyFill="1" applyBorder="1"/>
    <xf numFmtId="0" fontId="0" fillId="6" borderId="0" xfId="0" applyFill="1" applyBorder="1"/>
    <xf numFmtId="0" fontId="2" fillId="2" borderId="29" xfId="0" applyFont="1" applyFill="1" applyBorder="1"/>
    <xf numFmtId="0" fontId="5" fillId="2" borderId="30" xfId="0" applyFont="1" applyFill="1" applyBorder="1" applyAlignment="1">
      <alignment wrapText="1"/>
    </xf>
    <xf numFmtId="0" fontId="5" fillId="2" borderId="9" xfId="0" applyFont="1" applyFill="1" applyBorder="1" applyAlignment="1">
      <alignment wrapText="1"/>
    </xf>
    <xf numFmtId="0" fontId="5" fillId="2" borderId="31" xfId="0" applyFont="1" applyFill="1" applyBorder="1"/>
    <xf numFmtId="0" fontId="5" fillId="2" borderId="32" xfId="0" applyFont="1" applyFill="1" applyBorder="1"/>
    <xf numFmtId="0" fontId="0" fillId="0" borderId="11" xfId="0" applyBorder="1"/>
    <xf numFmtId="167" fontId="0" fillId="0" borderId="18" xfId="0" applyNumberFormat="1" applyBorder="1"/>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1" fillId="3" borderId="6" xfId="0" applyFont="1" applyFill="1" applyBorder="1" applyAlignment="1">
      <alignment horizontal="left"/>
    </xf>
    <xf numFmtId="0" fontId="1" fillId="3" borderId="0" xfId="0" applyFont="1" applyFill="1" applyAlignment="1">
      <alignment horizontal="left"/>
    </xf>
    <xf numFmtId="0" fontId="2" fillId="2" borderId="33"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3" borderId="0" xfId="0" applyFont="1" applyFill="1" applyBorder="1" applyAlignment="1">
      <alignment horizontal="left" vertical="top"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6" fillId="3" borderId="23" xfId="0" applyFont="1" applyFill="1" applyBorder="1" applyAlignment="1">
      <alignment horizontal="center" wrapText="1"/>
    </xf>
    <xf numFmtId="0" fontId="6" fillId="3" borderId="24" xfId="0" applyFont="1" applyFill="1" applyBorder="1" applyAlignment="1">
      <alignment horizontal="center" wrapText="1"/>
    </xf>
    <xf numFmtId="0" fontId="6" fillId="3" borderId="25" xfId="0" applyFont="1" applyFill="1" applyBorder="1" applyAlignment="1">
      <alignment horizontal="center" wrapText="1"/>
    </xf>
    <xf numFmtId="0" fontId="6" fillId="3" borderId="26" xfId="0" applyFont="1" applyFill="1" applyBorder="1" applyAlignment="1">
      <alignment horizontal="center" wrapText="1"/>
    </xf>
    <xf numFmtId="0" fontId="6" fillId="3" borderId="25" xfId="0" applyFont="1" applyFill="1" applyBorder="1" applyAlignment="1">
      <alignment horizontal="center" wrapText="1"/>
    </xf>
    <xf numFmtId="0" fontId="6" fillId="3" borderId="26" xfId="0" applyFont="1" applyFill="1" applyBorder="1" applyAlignment="1">
      <alignment horizontal="center" wrapText="1"/>
    </xf>
  </cellXfs>
  <cellStyles count="3">
    <cellStyle name="Ergebnis" xfId="2" builtinId="25"/>
    <cellStyle name="Standard" xfId="0" builtinId="0"/>
    <cellStyle name="Überschrift 3" xfId="1" builtinId="18"/>
  </cellStyles>
  <dxfs count="60">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 Köln">
  <a:themeElements>
    <a:clrScheme name="TH Köln">
      <a:dk1>
        <a:srgbClr val="000000"/>
      </a:dk1>
      <a:lt1>
        <a:srgbClr val="FFFFFF"/>
      </a:lt1>
      <a:dk2>
        <a:srgbClr val="808080"/>
      </a:dk2>
      <a:lt2>
        <a:srgbClr val="BFBFBF"/>
      </a:lt2>
      <a:accent1>
        <a:srgbClr val="C00009"/>
      </a:accent1>
      <a:accent2>
        <a:srgbClr val="E24300"/>
      </a:accent2>
      <a:accent3>
        <a:srgbClr val="9D167A"/>
      </a:accent3>
      <a:accent4>
        <a:srgbClr val="A00008"/>
      </a:accent4>
      <a:accent5>
        <a:srgbClr val="BB3800"/>
      </a:accent5>
      <a:accent6>
        <a:srgbClr val="740B5C"/>
      </a:accent6>
      <a:hlink>
        <a:srgbClr val="0C0C0C"/>
      </a:hlink>
      <a:folHlink>
        <a:srgbClr val="0C0C0C"/>
      </a:folHlink>
    </a:clrScheme>
    <a:fontScheme name="Office Klassisch 2">
      <a:majorFont>
        <a:latin typeface="Arial"/>
        <a:ea typeface=""/>
        <a:cs typeface=""/>
        <a:font script="Jpan" typeface="ＭＳ Ｐゴシック"/>
        <a:font script="Hang" typeface="돋움"/>
        <a:font script="Hans" typeface="华文新魏"/>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华文新魏"/>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31"/>
  <sheetViews>
    <sheetView tabSelected="1" view="pageLayout" zoomScaleNormal="100" workbookViewId="0">
      <selection sqref="A1:H1"/>
    </sheetView>
  </sheetViews>
  <sheetFormatPr baseColWidth="10" defaultRowHeight="14" x14ac:dyDescent="0.3"/>
  <cols>
    <col min="1" max="1" width="27.83203125" customWidth="1"/>
    <col min="2" max="2" width="15" customWidth="1"/>
    <col min="3" max="6" width="12.58203125" customWidth="1"/>
    <col min="8" max="8" width="28.83203125" customWidth="1"/>
  </cols>
  <sheetData>
    <row r="1" spans="1:8" ht="104.5" customHeight="1" thickBot="1" x14ac:dyDescent="0.35">
      <c r="A1" s="43" t="s">
        <v>40</v>
      </c>
      <c r="B1" s="44"/>
      <c r="C1" s="44"/>
      <c r="D1" s="44"/>
      <c r="E1" s="44"/>
      <c r="F1" s="44"/>
      <c r="G1" s="44"/>
      <c r="H1" s="45"/>
    </row>
    <row r="2" spans="1:8" x14ac:dyDescent="0.3">
      <c r="A2" s="7"/>
      <c r="B2" s="7"/>
      <c r="C2" s="7"/>
      <c r="D2" s="7"/>
      <c r="E2" s="7"/>
      <c r="F2" s="7"/>
      <c r="G2" s="7"/>
      <c r="H2" s="7"/>
    </row>
    <row r="3" spans="1:8" x14ac:dyDescent="0.3">
      <c r="A3" s="4" t="s">
        <v>23</v>
      </c>
      <c r="B3" s="20">
        <v>120</v>
      </c>
      <c r="C3" s="50" t="s">
        <v>6</v>
      </c>
      <c r="D3" s="50"/>
      <c r="E3" s="50"/>
      <c r="F3" s="50"/>
      <c r="G3" s="50"/>
      <c r="H3" s="50"/>
    </row>
    <row r="4" spans="1:8" x14ac:dyDescent="0.3">
      <c r="C4" s="50"/>
      <c r="D4" s="50"/>
      <c r="E4" s="50"/>
      <c r="F4" s="50"/>
      <c r="G4" s="50"/>
      <c r="H4" s="50"/>
    </row>
    <row r="5" spans="1:8" x14ac:dyDescent="0.3">
      <c r="A5" s="9" t="s">
        <v>24</v>
      </c>
      <c r="B5" s="19">
        <f>B3-C26-D27</f>
        <v>120</v>
      </c>
      <c r="C5" s="46"/>
      <c r="D5" s="47"/>
      <c r="E5" s="47"/>
      <c r="F5" s="47"/>
      <c r="G5" s="47"/>
      <c r="H5" s="47"/>
    </row>
    <row r="6" spans="1:8" x14ac:dyDescent="0.3">
      <c r="A6" s="10"/>
      <c r="C6" s="7"/>
      <c r="D6" s="7"/>
      <c r="E6" s="7"/>
      <c r="F6" s="7"/>
      <c r="G6" s="7"/>
      <c r="H6" s="7"/>
    </row>
    <row r="7" spans="1:8" x14ac:dyDescent="0.3">
      <c r="A7" s="4" t="s">
        <v>4</v>
      </c>
      <c r="B7" s="11">
        <v>30</v>
      </c>
      <c r="C7" s="46" t="s">
        <v>7</v>
      </c>
      <c r="D7" s="47"/>
      <c r="E7" s="47"/>
      <c r="F7" s="47"/>
      <c r="G7" s="47"/>
      <c r="H7" s="47"/>
    </row>
    <row r="8" spans="1:8" x14ac:dyDescent="0.3">
      <c r="A8" s="10"/>
      <c r="C8" s="7"/>
      <c r="D8" s="7"/>
      <c r="E8" s="7"/>
      <c r="F8" s="7"/>
      <c r="G8" s="7"/>
      <c r="H8" s="7"/>
    </row>
    <row r="9" spans="1:8" x14ac:dyDescent="0.3">
      <c r="A9" s="48" t="s">
        <v>5</v>
      </c>
      <c r="B9" s="11">
        <v>0</v>
      </c>
      <c r="C9" s="46" t="s">
        <v>8</v>
      </c>
      <c r="D9" s="47"/>
      <c r="E9" s="47"/>
      <c r="F9" s="47"/>
      <c r="G9" s="47"/>
      <c r="H9" s="47"/>
    </row>
    <row r="10" spans="1:8" x14ac:dyDescent="0.3">
      <c r="A10" s="49"/>
      <c r="B10" s="7"/>
      <c r="C10" s="7"/>
      <c r="D10" s="7"/>
      <c r="E10" s="7"/>
      <c r="F10" s="7"/>
      <c r="G10" s="7"/>
      <c r="H10" s="7"/>
    </row>
    <row r="11" spans="1:8" ht="14.5" thickBot="1" x14ac:dyDescent="0.35">
      <c r="A11" s="7"/>
      <c r="B11" s="7"/>
      <c r="C11" s="7"/>
      <c r="D11" s="7"/>
      <c r="E11" s="7"/>
      <c r="F11" s="7"/>
      <c r="G11" s="7"/>
      <c r="H11" s="7"/>
    </row>
    <row r="12" spans="1:8" ht="28" x14ac:dyDescent="0.3">
      <c r="A12" s="36"/>
      <c r="B12" s="37" t="s">
        <v>9</v>
      </c>
      <c r="C12" s="37" t="s">
        <v>10</v>
      </c>
      <c r="D12" s="37" t="s">
        <v>11</v>
      </c>
      <c r="E12" s="37" t="s">
        <v>12</v>
      </c>
      <c r="F12" s="38" t="s">
        <v>13</v>
      </c>
      <c r="G12" s="35"/>
      <c r="H12" s="35"/>
    </row>
    <row r="13" spans="1:8" ht="14.15" customHeight="1" x14ac:dyDescent="0.3">
      <c r="A13" s="39" t="s">
        <v>14</v>
      </c>
      <c r="B13" s="3">
        <f>January!G34</f>
        <v>0</v>
      </c>
      <c r="C13" s="1">
        <f>January!K9</f>
        <v>0</v>
      </c>
      <c r="D13" s="1">
        <f>January!K7</f>
        <v>0</v>
      </c>
      <c r="E13" s="1">
        <f>January!K3</f>
        <v>0</v>
      </c>
      <c r="F13" s="29">
        <f>January!K5</f>
        <v>0</v>
      </c>
      <c r="G13" s="35"/>
      <c r="H13" s="35"/>
    </row>
    <row r="14" spans="1:8" x14ac:dyDescent="0.3">
      <c r="A14" s="39" t="s">
        <v>15</v>
      </c>
      <c r="B14" s="3">
        <f>February!G32</f>
        <v>0</v>
      </c>
      <c r="C14" s="1">
        <f>February!K9</f>
        <v>0</v>
      </c>
      <c r="D14" s="1">
        <f>February!K7</f>
        <v>0</v>
      </c>
      <c r="E14" s="1">
        <f>February!K3</f>
        <v>0</v>
      </c>
      <c r="F14" s="29">
        <f>February!K5</f>
        <v>0</v>
      </c>
      <c r="G14" s="35"/>
      <c r="H14" s="35"/>
    </row>
    <row r="15" spans="1:8" x14ac:dyDescent="0.3">
      <c r="A15" s="39" t="s">
        <v>16</v>
      </c>
      <c r="B15" s="3">
        <f>March!G34</f>
        <v>0</v>
      </c>
      <c r="C15" s="1">
        <f>March!K9</f>
        <v>0</v>
      </c>
      <c r="D15" s="1">
        <f>March!K7</f>
        <v>0</v>
      </c>
      <c r="E15" s="1">
        <f>March!K3</f>
        <v>0</v>
      </c>
      <c r="F15" s="29">
        <f>March!K5</f>
        <v>0</v>
      </c>
      <c r="G15" s="35"/>
      <c r="H15" s="35"/>
    </row>
    <row r="16" spans="1:8" x14ac:dyDescent="0.3">
      <c r="A16" s="39" t="s">
        <v>0</v>
      </c>
      <c r="B16" s="3">
        <f>April!G33</f>
        <v>0</v>
      </c>
      <c r="C16" s="1">
        <f>April!K9</f>
        <v>0</v>
      </c>
      <c r="D16" s="1">
        <f>April!K7</f>
        <v>0</v>
      </c>
      <c r="E16" s="1">
        <f>April!K3</f>
        <v>0</v>
      </c>
      <c r="F16" s="29">
        <f>April!K5</f>
        <v>0</v>
      </c>
      <c r="G16" s="35"/>
      <c r="H16" s="35"/>
    </row>
    <row r="17" spans="1:8" x14ac:dyDescent="0.3">
      <c r="A17" s="39" t="s">
        <v>17</v>
      </c>
      <c r="B17" s="3">
        <f>May!G34</f>
        <v>0</v>
      </c>
      <c r="C17" s="1">
        <f>May!K9</f>
        <v>0</v>
      </c>
      <c r="D17" s="1">
        <f>May!K7</f>
        <v>0</v>
      </c>
      <c r="E17" s="1">
        <f>May!K3</f>
        <v>0</v>
      </c>
      <c r="F17" s="29">
        <f>May!K5</f>
        <v>0</v>
      </c>
      <c r="G17" s="35"/>
      <c r="H17" s="35"/>
    </row>
    <row r="18" spans="1:8" x14ac:dyDescent="0.3">
      <c r="A18" s="39" t="s">
        <v>18</v>
      </c>
      <c r="B18" s="3">
        <f>June!G33</f>
        <v>0</v>
      </c>
      <c r="C18" s="1">
        <f>June!K9</f>
        <v>0</v>
      </c>
      <c r="D18" s="1">
        <f>June!K7</f>
        <v>0</v>
      </c>
      <c r="E18" s="1">
        <f>June!K3</f>
        <v>0</v>
      </c>
      <c r="F18" s="29">
        <f>June!K5</f>
        <v>0</v>
      </c>
      <c r="G18" s="35"/>
      <c r="H18" s="35"/>
    </row>
    <row r="19" spans="1:8" x14ac:dyDescent="0.3">
      <c r="A19" s="39" t="s">
        <v>19</v>
      </c>
      <c r="B19" s="3">
        <f>July!G34</f>
        <v>0</v>
      </c>
      <c r="C19" s="1">
        <f>July!K9</f>
        <v>0</v>
      </c>
      <c r="D19" s="1">
        <f>July!K7</f>
        <v>0</v>
      </c>
      <c r="E19" s="1">
        <f>July!K3</f>
        <v>0</v>
      </c>
      <c r="F19" s="29">
        <f>July!K5</f>
        <v>0</v>
      </c>
      <c r="G19" s="35"/>
      <c r="H19" s="35"/>
    </row>
    <row r="20" spans="1:8" x14ac:dyDescent="0.3">
      <c r="A20" s="39" t="s">
        <v>1</v>
      </c>
      <c r="B20" s="3">
        <f>August!G34</f>
        <v>0</v>
      </c>
      <c r="C20" s="1">
        <f>August!K9</f>
        <v>0</v>
      </c>
      <c r="D20" s="1">
        <f>August!K7</f>
        <v>0</v>
      </c>
      <c r="E20" s="1">
        <f>August!K3</f>
        <v>0</v>
      </c>
      <c r="F20" s="29">
        <f>August!K5</f>
        <v>0</v>
      </c>
      <c r="G20" s="35"/>
      <c r="H20" s="35"/>
    </row>
    <row r="21" spans="1:8" x14ac:dyDescent="0.3">
      <c r="A21" s="39" t="s">
        <v>2</v>
      </c>
      <c r="B21" s="3">
        <f>September!G33</f>
        <v>0</v>
      </c>
      <c r="C21" s="1">
        <f>September!K9</f>
        <v>0</v>
      </c>
      <c r="D21" s="1">
        <f>September!K7</f>
        <v>0</v>
      </c>
      <c r="E21" s="1">
        <f>September!K3</f>
        <v>0</v>
      </c>
      <c r="F21" s="29">
        <f>September!K5</f>
        <v>0</v>
      </c>
      <c r="G21" s="35"/>
      <c r="H21" s="35"/>
    </row>
    <row r="22" spans="1:8" x14ac:dyDescent="0.3">
      <c r="A22" s="39" t="s">
        <v>25</v>
      </c>
      <c r="B22" s="3">
        <f>October!G34</f>
        <v>0</v>
      </c>
      <c r="C22" s="1">
        <f>October!K9</f>
        <v>0</v>
      </c>
      <c r="D22" s="1">
        <f>October!K7</f>
        <v>0</v>
      </c>
      <c r="E22" s="1">
        <f>October!K3</f>
        <v>0</v>
      </c>
      <c r="F22" s="29">
        <f>October!K5</f>
        <v>0</v>
      </c>
      <c r="G22" s="35"/>
      <c r="H22" s="35"/>
    </row>
    <row r="23" spans="1:8" x14ac:dyDescent="0.3">
      <c r="A23" s="39" t="s">
        <v>3</v>
      </c>
      <c r="B23" s="3">
        <f>November!G33</f>
        <v>0</v>
      </c>
      <c r="C23" s="1">
        <f>November!K9</f>
        <v>0</v>
      </c>
      <c r="D23" s="1">
        <f>November!K7</f>
        <v>0</v>
      </c>
      <c r="E23" s="1">
        <f>November!K3</f>
        <v>0</v>
      </c>
      <c r="F23" s="29">
        <f>November!K5</f>
        <v>0</v>
      </c>
      <c r="G23" s="7"/>
      <c r="H23" s="7"/>
    </row>
    <row r="24" spans="1:8" ht="14.5" thickBot="1" x14ac:dyDescent="0.35">
      <c r="A24" s="40" t="s">
        <v>20</v>
      </c>
      <c r="B24" s="31">
        <f>December!G34</f>
        <v>0</v>
      </c>
      <c r="C24" s="41">
        <f>December!K9</f>
        <v>0</v>
      </c>
      <c r="D24" s="41">
        <f>December!K7</f>
        <v>0</v>
      </c>
      <c r="E24" s="41">
        <f>December!K3</f>
        <v>0</v>
      </c>
      <c r="F24" s="33">
        <f>December!K5</f>
        <v>0</v>
      </c>
      <c r="G24" s="7"/>
      <c r="H24" s="7"/>
    </row>
    <row r="25" spans="1:8" ht="14.5" thickBot="1" x14ac:dyDescent="0.35">
      <c r="G25" s="7"/>
      <c r="H25" s="7"/>
    </row>
    <row r="26" spans="1:8" x14ac:dyDescent="0.3">
      <c r="A26" s="12" t="s">
        <v>21</v>
      </c>
      <c r="B26" s="13">
        <f>SUM(B13:B24)</f>
        <v>0</v>
      </c>
      <c r="C26" s="14">
        <f>SUM(C13:C24)</f>
        <v>0</v>
      </c>
      <c r="D26" s="14">
        <f>SUM(D13:D24)</f>
        <v>0</v>
      </c>
      <c r="E26" s="14">
        <f>SUM(E13:E24)</f>
        <v>0</v>
      </c>
      <c r="F26" s="15">
        <f>SUM(F13:F24)</f>
        <v>0</v>
      </c>
      <c r="G26" s="7"/>
      <c r="H26" s="7"/>
    </row>
    <row r="27" spans="1:8" ht="14.5" thickBot="1" x14ac:dyDescent="0.35">
      <c r="A27" s="16" t="s">
        <v>39</v>
      </c>
      <c r="B27" s="16"/>
      <c r="C27" s="16"/>
      <c r="D27" s="21">
        <f>D26/2</f>
        <v>0</v>
      </c>
      <c r="E27" s="21"/>
      <c r="F27" s="22"/>
      <c r="G27" s="7"/>
      <c r="H27" s="7"/>
    </row>
    <row r="28" spans="1:8" ht="14.5" thickBot="1" x14ac:dyDescent="0.35">
      <c r="A28" s="16" t="s">
        <v>22</v>
      </c>
      <c r="B28" s="17"/>
      <c r="C28" s="17"/>
      <c r="D28" s="17"/>
      <c r="E28" s="17"/>
      <c r="F28" s="18">
        <f>(SUM(B7,B9))-F26</f>
        <v>30</v>
      </c>
      <c r="G28" s="7"/>
      <c r="H28" s="7"/>
    </row>
    <row r="29" spans="1:8" x14ac:dyDescent="0.3">
      <c r="A29" s="35"/>
      <c r="B29" s="35"/>
      <c r="C29" s="35"/>
      <c r="D29" s="35"/>
      <c r="E29" s="35"/>
      <c r="F29" s="35"/>
      <c r="G29" s="35"/>
      <c r="H29" s="35"/>
    </row>
    <row r="30" spans="1:8" x14ac:dyDescent="0.3">
      <c r="A30" s="7"/>
      <c r="B30" s="7"/>
      <c r="C30" s="7"/>
      <c r="D30" s="7"/>
      <c r="E30" s="7"/>
      <c r="F30" s="7"/>
      <c r="G30" s="7"/>
      <c r="H30" s="7"/>
    </row>
    <row r="31" spans="1:8" x14ac:dyDescent="0.3">
      <c r="A31" s="7"/>
      <c r="B31" s="7"/>
      <c r="C31" s="7"/>
      <c r="D31" s="7"/>
      <c r="E31" s="7"/>
      <c r="F31" s="7"/>
      <c r="G31" s="7"/>
      <c r="H31" s="7"/>
    </row>
  </sheetData>
  <sheetProtection algorithmName="SHA-512" hashValue="Pqf9D1RhJKrTGMeWX1/xEuFrc8ivIhnsM+sEU+YqtqVzVNRigmWObAJ9UYbvqtS9zkNp5tcmVLrEIvFRknrWdQ==" saltValue="efkwUh5Cgn3P5ywCWVJhLw==" spinCount="100000" sheet="1"/>
  <protectedRanges>
    <protectedRange sqref="B3 B7 B9" name="Bereich1"/>
  </protectedRanges>
  <mergeCells count="6">
    <mergeCell ref="A1:H1"/>
    <mergeCell ref="C5:H5"/>
    <mergeCell ref="C7:H7"/>
    <mergeCell ref="C9:H9"/>
    <mergeCell ref="A9:A10"/>
    <mergeCell ref="C3:H4"/>
  </mergeCells>
  <conditionalFormatting sqref="B3">
    <cfRule type="colorScale" priority="1">
      <colorScale>
        <cfvo type="num" val="&quot;H2 &lt; I2&quot;"/>
        <cfvo type="num" val="0"/>
        <cfvo type="num" val="&quot;I2 &gt; H2&quot;"/>
        <color rgb="FFF8696B"/>
        <color rgb="FFFFEB84"/>
        <color rgb="FF63BE7B"/>
      </colorScale>
    </cfRule>
  </conditionalFormatting>
  <pageMargins left="0.7" right="0.7" top="0.78740157499999996" bottom="0.78740157499999996" header="0.3" footer="0.3"/>
  <pageSetup paperSize="9" scale="89" orientation="landscape" r:id="rId1"/>
  <headerFooter>
    <oddHeader>&amp;C&amp;"-,Fett"&amp;14Overview</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1"/>
  <sheetViews>
    <sheetView view="pageLayout" zoomScaleNormal="60" workbookViewId="0">
      <selection activeCell="E2" sqref="E2"/>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45170</v>
      </c>
      <c r="B2" s="2" t="str">
        <f>TEXT(A2,"[$-409]TTTT")</f>
        <v>Friday</v>
      </c>
      <c r="C2" s="2"/>
      <c r="D2" s="3"/>
      <c r="E2" s="3"/>
      <c r="F2" s="3"/>
      <c r="G2" s="8">
        <f>E2-F2-D2</f>
        <v>0</v>
      </c>
      <c r="H2" s="29" t="str">
        <f>IF(AND(G2&gt;TIME(0,0,0),G2&lt;=TIME(4,0,0)),"half",IF(G2&gt;TIME(4,0,0),"whole",""))</f>
        <v/>
      </c>
      <c r="I2" s="7"/>
      <c r="J2" s="7"/>
      <c r="K2" s="7"/>
    </row>
    <row r="3" spans="1:11" x14ac:dyDescent="0.3">
      <c r="A3" s="42">
        <v>45171</v>
      </c>
      <c r="B3" s="2" t="str">
        <f t="shared" ref="B3:B31" si="0">TEXT(A3,"[$-409]TTTT")</f>
        <v>Saturday</v>
      </c>
      <c r="C3" s="2"/>
      <c r="D3" s="3"/>
      <c r="E3" s="3"/>
      <c r="F3" s="3"/>
      <c r="G3" s="8">
        <f t="shared" ref="G3:G23" si="1">E3-F3-D3</f>
        <v>0</v>
      </c>
      <c r="H3" s="29" t="str">
        <f t="shared" ref="H3:H31" si="2">IF(AND(G3&gt;TIME(0,0,0),G3&lt;=TIME(4,0,0)),"half",IF(G3&gt;TIME(4,0,0),"whole",""))</f>
        <v/>
      </c>
      <c r="I3" s="7"/>
      <c r="J3" s="4" t="s">
        <v>12</v>
      </c>
      <c r="K3" s="5">
        <f>COUNTIF($C2:$C32,"*Krank*")</f>
        <v>0</v>
      </c>
    </row>
    <row r="4" spans="1:11" x14ac:dyDescent="0.3">
      <c r="A4" s="42">
        <v>45172</v>
      </c>
      <c r="B4" s="2" t="str">
        <f t="shared" si="0"/>
        <v>Sunday</v>
      </c>
      <c r="C4" s="2"/>
      <c r="D4" s="3"/>
      <c r="E4" s="3"/>
      <c r="F4" s="3"/>
      <c r="G4" s="8">
        <f t="shared" si="1"/>
        <v>0</v>
      </c>
      <c r="H4" s="29" t="str">
        <f t="shared" si="2"/>
        <v/>
      </c>
      <c r="I4" s="7"/>
      <c r="J4" s="6"/>
      <c r="K4" s="7"/>
    </row>
    <row r="5" spans="1:11" x14ac:dyDescent="0.3">
      <c r="A5" s="42">
        <v>45173</v>
      </c>
      <c r="B5" s="2" t="str">
        <f t="shared" si="0"/>
        <v>Monday</v>
      </c>
      <c r="C5" s="2"/>
      <c r="D5" s="3"/>
      <c r="E5" s="3"/>
      <c r="F5" s="3"/>
      <c r="G5" s="8">
        <f t="shared" si="1"/>
        <v>0</v>
      </c>
      <c r="H5" s="29" t="str">
        <f t="shared" si="2"/>
        <v/>
      </c>
      <c r="I5" s="7"/>
      <c r="J5" s="4" t="s">
        <v>13</v>
      </c>
      <c r="K5" s="5">
        <f>COUNTIF($C2:$C31,"Urlaub")</f>
        <v>0</v>
      </c>
    </row>
    <row r="6" spans="1:11" x14ac:dyDescent="0.3">
      <c r="A6" s="42">
        <v>45174</v>
      </c>
      <c r="B6" s="2" t="str">
        <f t="shared" si="0"/>
        <v>Tuesday</v>
      </c>
      <c r="C6" s="2"/>
      <c r="D6" s="3"/>
      <c r="E6" s="3"/>
      <c r="F6" s="3"/>
      <c r="G6" s="8">
        <f t="shared" si="1"/>
        <v>0</v>
      </c>
      <c r="H6" s="29" t="str">
        <f t="shared" si="2"/>
        <v/>
      </c>
      <c r="I6" s="7"/>
      <c r="J6" s="6"/>
      <c r="K6" s="7"/>
    </row>
    <row r="7" spans="1:11" x14ac:dyDescent="0.3">
      <c r="A7" s="42">
        <v>45175</v>
      </c>
      <c r="B7" s="2" t="str">
        <f t="shared" si="0"/>
        <v>Wednesday</v>
      </c>
      <c r="C7" s="2"/>
      <c r="D7" s="3"/>
      <c r="E7" s="3"/>
      <c r="F7" s="3"/>
      <c r="G7" s="8">
        <f t="shared" si="1"/>
        <v>0</v>
      </c>
      <c r="H7" s="29" t="str">
        <f t="shared" si="2"/>
        <v/>
      </c>
      <c r="I7" s="7"/>
      <c r="J7" s="4" t="s">
        <v>34</v>
      </c>
      <c r="K7" s="1">
        <f>COUNTIF(H2:H32,"half")</f>
        <v>0</v>
      </c>
    </row>
    <row r="8" spans="1:11" x14ac:dyDescent="0.3">
      <c r="A8" s="42">
        <v>45176</v>
      </c>
      <c r="B8" s="2" t="str">
        <f t="shared" si="0"/>
        <v>Thursday</v>
      </c>
      <c r="C8" s="2"/>
      <c r="D8" s="3"/>
      <c r="E8" s="3"/>
      <c r="F8" s="3"/>
      <c r="G8" s="8">
        <f t="shared" si="1"/>
        <v>0</v>
      </c>
      <c r="H8" s="29" t="str">
        <f t="shared" si="2"/>
        <v/>
      </c>
      <c r="I8" s="7"/>
    </row>
    <row r="9" spans="1:11" x14ac:dyDescent="0.3">
      <c r="A9" s="42">
        <v>45177</v>
      </c>
      <c r="B9" s="2" t="str">
        <f t="shared" si="0"/>
        <v>Friday</v>
      </c>
      <c r="C9" s="2"/>
      <c r="D9" s="3"/>
      <c r="E9" s="3"/>
      <c r="F9" s="3"/>
      <c r="G9" s="8">
        <f t="shared" si="1"/>
        <v>0</v>
      </c>
      <c r="H9" s="29" t="str">
        <f t="shared" si="2"/>
        <v/>
      </c>
      <c r="I9" s="7"/>
      <c r="J9" s="4" t="s">
        <v>35</v>
      </c>
      <c r="K9" s="1">
        <f>COUNTIF(H2:H32,"whole")</f>
        <v>0</v>
      </c>
    </row>
    <row r="10" spans="1:11" x14ac:dyDescent="0.3">
      <c r="A10" s="42">
        <v>45178</v>
      </c>
      <c r="B10" s="2" t="str">
        <f t="shared" si="0"/>
        <v>Saturday</v>
      </c>
      <c r="C10" s="2"/>
      <c r="D10" s="3"/>
      <c r="E10" s="3"/>
      <c r="F10" s="3"/>
      <c r="G10" s="8">
        <f t="shared" si="1"/>
        <v>0</v>
      </c>
      <c r="H10" s="29" t="str">
        <f t="shared" si="2"/>
        <v/>
      </c>
      <c r="I10" s="7"/>
      <c r="J10" s="7"/>
      <c r="K10" s="7"/>
    </row>
    <row r="11" spans="1:11" ht="14.5" thickBot="1" x14ac:dyDescent="0.35">
      <c r="A11" s="42">
        <v>45179</v>
      </c>
      <c r="B11" s="2" t="str">
        <f t="shared" si="0"/>
        <v>Sunday</v>
      </c>
      <c r="C11" s="2"/>
      <c r="D11" s="3"/>
      <c r="E11" s="3"/>
      <c r="F11" s="3"/>
      <c r="G11" s="8">
        <f t="shared" si="1"/>
        <v>0</v>
      </c>
      <c r="H11" s="29" t="str">
        <f t="shared" si="2"/>
        <v/>
      </c>
      <c r="I11" s="7"/>
      <c r="J11" s="7"/>
      <c r="K11" s="7"/>
    </row>
    <row r="12" spans="1:11" ht="14" customHeight="1" x14ac:dyDescent="0.3">
      <c r="A12" s="42">
        <v>45180</v>
      </c>
      <c r="B12" s="2" t="str">
        <f t="shared" si="0"/>
        <v>Monday</v>
      </c>
      <c r="C12" s="2"/>
      <c r="D12" s="3"/>
      <c r="E12" s="3"/>
      <c r="F12" s="3"/>
      <c r="G12" s="8">
        <f t="shared" si="1"/>
        <v>0</v>
      </c>
      <c r="H12" s="29" t="str">
        <f t="shared" si="2"/>
        <v/>
      </c>
      <c r="I12" s="7"/>
      <c r="J12" s="55" t="s">
        <v>36</v>
      </c>
      <c r="K12" s="56"/>
    </row>
    <row r="13" spans="1:11" ht="14" customHeight="1" x14ac:dyDescent="0.3">
      <c r="A13" s="42">
        <v>45181</v>
      </c>
      <c r="B13" s="2" t="str">
        <f t="shared" si="0"/>
        <v>Tuesday</v>
      </c>
      <c r="C13" s="2"/>
      <c r="D13" s="3"/>
      <c r="E13" s="3"/>
      <c r="F13" s="3"/>
      <c r="G13" s="8">
        <f t="shared" si="1"/>
        <v>0</v>
      </c>
      <c r="H13" s="29" t="str">
        <f t="shared" si="2"/>
        <v/>
      </c>
      <c r="I13" s="7"/>
      <c r="J13" s="59"/>
      <c r="K13" s="60"/>
    </row>
    <row r="14" spans="1:11" x14ac:dyDescent="0.3">
      <c r="A14" s="42">
        <v>45182</v>
      </c>
      <c r="B14" s="2" t="str">
        <f t="shared" si="0"/>
        <v>Wednesday</v>
      </c>
      <c r="C14" s="2"/>
      <c r="D14" s="3"/>
      <c r="E14" s="3"/>
      <c r="F14" s="3"/>
      <c r="G14" s="8">
        <f t="shared" si="1"/>
        <v>0</v>
      </c>
      <c r="H14" s="29" t="str">
        <f t="shared" si="2"/>
        <v/>
      </c>
      <c r="I14" s="7"/>
      <c r="J14" s="59"/>
      <c r="K14" s="60"/>
    </row>
    <row r="15" spans="1:11" x14ac:dyDescent="0.3">
      <c r="A15" s="42">
        <v>45183</v>
      </c>
      <c r="B15" s="2" t="str">
        <f t="shared" si="0"/>
        <v>Thursday</v>
      </c>
      <c r="C15" s="2"/>
      <c r="D15" s="3"/>
      <c r="E15" s="3"/>
      <c r="F15" s="3"/>
      <c r="G15" s="8">
        <f t="shared" si="1"/>
        <v>0</v>
      </c>
      <c r="H15" s="29" t="str">
        <f t="shared" si="2"/>
        <v/>
      </c>
      <c r="I15" s="7"/>
      <c r="J15" s="57"/>
      <c r="K15" s="58"/>
    </row>
    <row r="16" spans="1:11" x14ac:dyDescent="0.3">
      <c r="A16" s="42">
        <v>45184</v>
      </c>
      <c r="B16" s="2" t="str">
        <f t="shared" si="0"/>
        <v>Friday</v>
      </c>
      <c r="C16" s="2"/>
      <c r="D16" s="3"/>
      <c r="E16" s="3"/>
      <c r="F16" s="3"/>
      <c r="G16" s="8">
        <f t="shared" si="1"/>
        <v>0</v>
      </c>
      <c r="H16" s="29" t="str">
        <f t="shared" si="2"/>
        <v/>
      </c>
      <c r="I16" s="7"/>
      <c r="J16" s="51" t="s">
        <v>37</v>
      </c>
      <c r="K16" s="52"/>
    </row>
    <row r="17" spans="1:11" ht="14" customHeight="1" x14ac:dyDescent="0.3">
      <c r="A17" s="42">
        <v>45185</v>
      </c>
      <c r="B17" s="2" t="str">
        <f t="shared" si="0"/>
        <v>Saturday</v>
      </c>
      <c r="C17" s="2"/>
      <c r="D17" s="3"/>
      <c r="E17" s="3"/>
      <c r="F17" s="3"/>
      <c r="G17" s="8">
        <f t="shared" si="1"/>
        <v>0</v>
      </c>
      <c r="H17" s="29" t="str">
        <f t="shared" si="2"/>
        <v/>
      </c>
      <c r="I17" s="7"/>
      <c r="J17" s="51"/>
      <c r="K17" s="52"/>
    </row>
    <row r="18" spans="1:11" x14ac:dyDescent="0.3">
      <c r="A18" s="42">
        <v>45186</v>
      </c>
      <c r="B18" s="2" t="str">
        <f t="shared" si="0"/>
        <v>Sunday</v>
      </c>
      <c r="C18" s="2"/>
      <c r="D18" s="3"/>
      <c r="E18" s="3"/>
      <c r="F18" s="3"/>
      <c r="G18" s="8">
        <f t="shared" si="1"/>
        <v>0</v>
      </c>
      <c r="H18" s="29" t="str">
        <f t="shared" si="2"/>
        <v/>
      </c>
      <c r="I18" s="7"/>
      <c r="J18" s="51"/>
      <c r="K18" s="52"/>
    </row>
    <row r="19" spans="1:11" x14ac:dyDescent="0.3">
      <c r="A19" s="42">
        <v>45187</v>
      </c>
      <c r="B19" s="2" t="str">
        <f t="shared" si="0"/>
        <v>Monday</v>
      </c>
      <c r="C19" s="2"/>
      <c r="D19" s="3"/>
      <c r="E19" s="3"/>
      <c r="F19" s="3"/>
      <c r="G19" s="8">
        <f t="shared" si="1"/>
        <v>0</v>
      </c>
      <c r="H19" s="29" t="str">
        <f t="shared" si="2"/>
        <v/>
      </c>
      <c r="I19" s="7"/>
      <c r="J19" s="51"/>
      <c r="K19" s="52"/>
    </row>
    <row r="20" spans="1:11" x14ac:dyDescent="0.3">
      <c r="A20" s="42">
        <v>45188</v>
      </c>
      <c r="B20" s="2" t="str">
        <f t="shared" si="0"/>
        <v>Tuesday</v>
      </c>
      <c r="C20" s="2"/>
      <c r="D20" s="3"/>
      <c r="E20" s="3"/>
      <c r="F20" s="3"/>
      <c r="G20" s="8">
        <f t="shared" si="1"/>
        <v>0</v>
      </c>
      <c r="H20" s="29" t="str">
        <f t="shared" si="2"/>
        <v/>
      </c>
      <c r="I20" s="7"/>
      <c r="J20" s="51" t="s">
        <v>38</v>
      </c>
      <c r="K20" s="52"/>
    </row>
    <row r="21" spans="1:11" x14ac:dyDescent="0.3">
      <c r="A21" s="42">
        <v>45189</v>
      </c>
      <c r="B21" s="2" t="str">
        <f t="shared" si="0"/>
        <v>Wednesday</v>
      </c>
      <c r="C21" s="2"/>
      <c r="D21" s="3"/>
      <c r="E21" s="3"/>
      <c r="F21" s="3"/>
      <c r="G21" s="8">
        <f t="shared" si="1"/>
        <v>0</v>
      </c>
      <c r="H21" s="29" t="str">
        <f t="shared" si="2"/>
        <v/>
      </c>
      <c r="I21" s="7"/>
      <c r="J21" s="51"/>
      <c r="K21" s="52"/>
    </row>
    <row r="22" spans="1:11" x14ac:dyDescent="0.3">
      <c r="A22" s="42">
        <v>45190</v>
      </c>
      <c r="B22" s="2" t="str">
        <f t="shared" si="0"/>
        <v>Thursday</v>
      </c>
      <c r="C22" s="2"/>
      <c r="D22" s="3"/>
      <c r="E22" s="3"/>
      <c r="F22" s="3"/>
      <c r="G22" s="8">
        <f t="shared" si="1"/>
        <v>0</v>
      </c>
      <c r="H22" s="29" t="str">
        <f t="shared" si="2"/>
        <v/>
      </c>
      <c r="I22" s="7"/>
      <c r="J22" s="51"/>
      <c r="K22" s="52"/>
    </row>
    <row r="23" spans="1:11" ht="14.5" thickBot="1" x14ac:dyDescent="0.35">
      <c r="A23" s="42">
        <v>45191</v>
      </c>
      <c r="B23" s="2" t="str">
        <f t="shared" si="0"/>
        <v>Friday</v>
      </c>
      <c r="C23" s="2"/>
      <c r="D23" s="3"/>
      <c r="E23" s="3"/>
      <c r="F23" s="3"/>
      <c r="G23" s="8">
        <f t="shared" si="1"/>
        <v>0</v>
      </c>
      <c r="H23" s="29" t="str">
        <f t="shared" si="2"/>
        <v/>
      </c>
      <c r="I23" s="7"/>
      <c r="J23" s="53"/>
      <c r="K23" s="54"/>
    </row>
    <row r="24" spans="1:11" x14ac:dyDescent="0.3">
      <c r="A24" s="42">
        <v>45192</v>
      </c>
      <c r="B24" s="2" t="str">
        <f t="shared" si="0"/>
        <v>Saturday</v>
      </c>
      <c r="C24" s="2"/>
      <c r="D24" s="3"/>
      <c r="E24" s="3"/>
      <c r="F24" s="3"/>
      <c r="G24" s="8">
        <f>E24-F24-D24</f>
        <v>0</v>
      </c>
      <c r="H24" s="29" t="str">
        <f t="shared" si="2"/>
        <v/>
      </c>
      <c r="I24" s="7"/>
      <c r="J24" s="7"/>
      <c r="K24" s="7"/>
    </row>
    <row r="25" spans="1:11" x14ac:dyDescent="0.3">
      <c r="A25" s="42">
        <v>45193</v>
      </c>
      <c r="B25" s="2" t="str">
        <f t="shared" si="0"/>
        <v>Sunday</v>
      </c>
      <c r="C25" s="2"/>
      <c r="D25" s="3"/>
      <c r="E25" s="3"/>
      <c r="F25" s="3"/>
      <c r="G25" s="8">
        <f t="shared" ref="G25:G31" si="3">E25-F25-D25</f>
        <v>0</v>
      </c>
      <c r="H25" s="29" t="str">
        <f t="shared" si="2"/>
        <v/>
      </c>
      <c r="I25" s="7"/>
      <c r="J25" s="7"/>
      <c r="K25" s="7"/>
    </row>
    <row r="26" spans="1:11" x14ac:dyDescent="0.3">
      <c r="A26" s="42">
        <v>45194</v>
      </c>
      <c r="B26" s="2" t="str">
        <f t="shared" si="0"/>
        <v>Monday</v>
      </c>
      <c r="C26" s="2"/>
      <c r="D26" s="3"/>
      <c r="E26" s="3"/>
      <c r="F26" s="3"/>
      <c r="G26" s="8">
        <f t="shared" si="3"/>
        <v>0</v>
      </c>
      <c r="H26" s="29" t="str">
        <f t="shared" si="2"/>
        <v/>
      </c>
      <c r="I26" s="7"/>
      <c r="J26" s="7"/>
      <c r="K26" s="7"/>
    </row>
    <row r="27" spans="1:11" x14ac:dyDescent="0.3">
      <c r="A27" s="42">
        <v>45195</v>
      </c>
      <c r="B27" s="2" t="str">
        <f t="shared" si="0"/>
        <v>Tuesday</v>
      </c>
      <c r="C27" s="2"/>
      <c r="D27" s="3"/>
      <c r="E27" s="3"/>
      <c r="F27" s="3"/>
      <c r="G27" s="8">
        <f t="shared" si="3"/>
        <v>0</v>
      </c>
      <c r="H27" s="29" t="str">
        <f t="shared" si="2"/>
        <v/>
      </c>
      <c r="I27" s="7"/>
      <c r="J27" s="7"/>
      <c r="K27" s="7"/>
    </row>
    <row r="28" spans="1:11" x14ac:dyDescent="0.3">
      <c r="A28" s="42">
        <v>45196</v>
      </c>
      <c r="B28" s="2" t="str">
        <f t="shared" si="0"/>
        <v>Wednesday</v>
      </c>
      <c r="C28" s="2"/>
      <c r="D28" s="3"/>
      <c r="E28" s="3"/>
      <c r="F28" s="3"/>
      <c r="G28" s="8">
        <f t="shared" si="3"/>
        <v>0</v>
      </c>
      <c r="H28" s="29" t="str">
        <f t="shared" si="2"/>
        <v/>
      </c>
      <c r="I28" s="7"/>
      <c r="J28" s="7"/>
      <c r="K28" s="7"/>
    </row>
    <row r="29" spans="1:11" x14ac:dyDescent="0.3">
      <c r="A29" s="42">
        <v>45197</v>
      </c>
      <c r="B29" s="2" t="str">
        <f t="shared" si="0"/>
        <v>Thursday</v>
      </c>
      <c r="C29" s="2"/>
      <c r="D29" s="3"/>
      <c r="E29" s="3"/>
      <c r="F29" s="3"/>
      <c r="G29" s="8">
        <f t="shared" si="3"/>
        <v>0</v>
      </c>
      <c r="H29" s="29" t="str">
        <f t="shared" si="2"/>
        <v/>
      </c>
      <c r="I29" s="7"/>
      <c r="J29" s="7"/>
      <c r="K29" s="7"/>
    </row>
    <row r="30" spans="1:11" x14ac:dyDescent="0.3">
      <c r="A30" s="42">
        <v>45198</v>
      </c>
      <c r="B30" s="2" t="str">
        <f t="shared" si="0"/>
        <v>Friday</v>
      </c>
      <c r="C30" s="2"/>
      <c r="D30" s="3"/>
      <c r="E30" s="3"/>
      <c r="F30" s="3"/>
      <c r="G30" s="8">
        <f t="shared" si="3"/>
        <v>0</v>
      </c>
      <c r="H30" s="29" t="str">
        <f t="shared" si="2"/>
        <v/>
      </c>
      <c r="I30" s="7"/>
      <c r="J30" s="7"/>
      <c r="K30" s="7"/>
    </row>
    <row r="31" spans="1:11" x14ac:dyDescent="0.3">
      <c r="A31" s="42">
        <v>45199</v>
      </c>
      <c r="B31" s="2" t="str">
        <f t="shared" si="0"/>
        <v>Saturday</v>
      </c>
      <c r="C31" s="2"/>
      <c r="D31" s="3"/>
      <c r="E31" s="3"/>
      <c r="F31" s="3"/>
      <c r="G31" s="8">
        <f t="shared" si="3"/>
        <v>0</v>
      </c>
      <c r="H31" s="29" t="str">
        <f t="shared" si="2"/>
        <v/>
      </c>
      <c r="I31" s="7"/>
      <c r="J31" s="7"/>
      <c r="K31" s="7"/>
    </row>
    <row r="32" spans="1:11" x14ac:dyDescent="0.3">
      <c r="A32" s="7"/>
      <c r="B32" s="7"/>
      <c r="C32" s="7"/>
      <c r="D32" s="7"/>
      <c r="E32" s="7"/>
      <c r="F32" s="7"/>
      <c r="G32" s="7"/>
      <c r="H32" s="7"/>
      <c r="I32" s="7"/>
      <c r="J32" s="7"/>
      <c r="K32" s="7"/>
    </row>
    <row r="33" spans="1:11" ht="14.5" thickBot="1" x14ac:dyDescent="0.35">
      <c r="A33" s="23" t="s">
        <v>21</v>
      </c>
      <c r="B33" s="23"/>
      <c r="C33" s="23"/>
      <c r="D33" s="23"/>
      <c r="E33" s="23"/>
      <c r="F33" s="24">
        <f>SUM(F2:F31)</f>
        <v>0</v>
      </c>
      <c r="G33" s="24">
        <f>SUM(G2:G31)</f>
        <v>0</v>
      </c>
      <c r="H33" s="24"/>
      <c r="I33" s="7"/>
      <c r="J33" s="7"/>
      <c r="K33" s="7"/>
    </row>
    <row r="34" spans="1:11" ht="14.5" thickTop="1" x14ac:dyDescent="0.3">
      <c r="A34" s="7"/>
      <c r="B34" s="7"/>
      <c r="C34" s="7"/>
      <c r="D34" s="7"/>
      <c r="E34" s="7"/>
      <c r="F34" s="7"/>
      <c r="G34" s="7"/>
      <c r="H34" s="7"/>
      <c r="I34" s="7"/>
      <c r="J34" s="7"/>
      <c r="K34" s="7"/>
    </row>
    <row r="35" spans="1:11" x14ac:dyDescent="0.3">
      <c r="A35" s="7"/>
      <c r="B35" s="7"/>
      <c r="C35" s="7"/>
      <c r="D35" s="7"/>
      <c r="E35" s="7"/>
      <c r="F35" s="7"/>
      <c r="G35" s="7"/>
      <c r="H35" s="7"/>
      <c r="I35" s="7"/>
      <c r="J35" s="34"/>
      <c r="K35" s="7"/>
    </row>
    <row r="36" spans="1:11" x14ac:dyDescent="0.3">
      <c r="A36" s="7"/>
      <c r="B36" s="7"/>
      <c r="C36" s="7"/>
      <c r="D36" s="7"/>
      <c r="E36" s="7"/>
      <c r="F36" s="7"/>
      <c r="G36" s="7"/>
      <c r="H36" s="7"/>
      <c r="I36" s="7"/>
      <c r="J36" s="7"/>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sheetData>
  <sheetProtection algorithmName="SHA-512" hashValue="JrQ4MyNJylkqBm5+Eb9wdJTfeVLZ6KtFhw9DLw7gMZI8hqC3NQTWRoPcwB0Gl+fIS2+mtvugZpSSvVbqy9UZKQ==" saltValue="jme9vZWCE7Qd55m7DEj78g==" spinCount="100000" sheet="1"/>
  <protectedRanges>
    <protectedRange sqref="D31:F31" name="Bereich1_1_1"/>
    <protectedRange sqref="D24:F30" name="Bereich1_1_1_1"/>
    <protectedRange sqref="C2:F2 D3:F23 C3:C31" name="Bereich1_1_1_1_1"/>
  </protectedRanges>
  <mergeCells count="3">
    <mergeCell ref="J12:K14"/>
    <mergeCell ref="J16:K19"/>
    <mergeCell ref="J20:K23"/>
  </mergeCells>
  <conditionalFormatting sqref="C2:C31">
    <cfRule type="containsText" dxfId="19" priority="1" operator="containsText" text="Urlaub">
      <formula>NOT(ISERROR(SEARCH("Urlaub",C2)))</formula>
    </cfRule>
    <cfRule type="containsText" dxfId="18" priority="2" operator="containsText" text="Feiertag">
      <formula>NOT(ISERROR(SEARCH("Feiertag",C2)))</formula>
    </cfRule>
    <cfRule type="containsText" dxfId="17" priority="3" operator="containsText" text="Krank">
      <formula>NOT(ISERROR(SEARCH("Krank",C2)))</formula>
    </cfRule>
  </conditionalFormatting>
  <conditionalFormatting sqref="B2:B31">
    <cfRule type="cellIs" dxfId="16" priority="4" operator="equal">
      <formula>"Saturday"</formula>
    </cfRule>
    <cfRule type="cellIs" dxfId="15" priority="5" operator="equal">
      <formula>"Sunday"</formula>
    </cfRule>
  </conditionalFormatting>
  <dataValidations disablePrompts="1" count="1">
    <dataValidation type="list" showInputMessage="1" showErrorMessage="1" promptTitle="Bitte auswählen" sqref="C2:C31">
      <formula1>"Work Day,Vacation Day,Holiday,Sick Day,Free,-"</formula1>
    </dataValidation>
  </dataValidations>
  <pageMargins left="0.7" right="0.7" top="0.75" bottom="0.75" header="0.3" footer="0.3"/>
  <pageSetup paperSize="9" scale="80" orientation="landscape" r:id="rId1"/>
  <headerFooter>
    <oddHeader>&amp;C&amp;"-,Fett"&amp;14September 2023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2"/>
  <sheetViews>
    <sheetView view="pageLayout" zoomScaleNormal="60" workbookViewId="0">
      <selection activeCell="E4" sqref="E4"/>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45200</v>
      </c>
      <c r="B2" s="2" t="str">
        <f>TEXT(A2,"[$-409]TTTT")</f>
        <v>Sunday</v>
      </c>
      <c r="C2" s="2"/>
      <c r="D2" s="3"/>
      <c r="E2" s="3"/>
      <c r="F2" s="3"/>
      <c r="G2" s="8">
        <f>E2-F2-D2</f>
        <v>0</v>
      </c>
      <c r="H2" s="29" t="str">
        <f>IF(AND(G2&gt;TIME(0,0,0),G2&lt;=TIME(4,0,0)),"half",IF(G2&gt;TIME(4,0,0),"whole",""))</f>
        <v/>
      </c>
      <c r="I2" s="7"/>
      <c r="J2" s="7"/>
      <c r="K2" s="7"/>
    </row>
    <row r="3" spans="1:11" x14ac:dyDescent="0.3">
      <c r="A3" s="42">
        <v>45201</v>
      </c>
      <c r="B3" s="2" t="str">
        <f t="shared" ref="B3:B32" si="0">TEXT(A3,"[$-409]TTTT")</f>
        <v>Monday</v>
      </c>
      <c r="C3" s="2"/>
      <c r="D3" s="3"/>
      <c r="E3" s="3"/>
      <c r="F3" s="3"/>
      <c r="G3" s="8">
        <f t="shared" ref="G3:G23" si="1">E3-F3-D3</f>
        <v>0</v>
      </c>
      <c r="H3" s="29" t="str">
        <f t="shared" ref="H3:H32" si="2">IF(AND(G3&gt;TIME(0,0,0),G3&lt;=TIME(4,0,0)),"half",IF(G3&gt;TIME(4,0,0),"whole",""))</f>
        <v/>
      </c>
      <c r="I3" s="7"/>
      <c r="J3" s="4" t="s">
        <v>12</v>
      </c>
      <c r="K3" s="5">
        <f>COUNTIF($C2:$C32,"*Krank*")</f>
        <v>0</v>
      </c>
    </row>
    <row r="4" spans="1:11" x14ac:dyDescent="0.3">
      <c r="A4" s="42">
        <v>45202</v>
      </c>
      <c r="B4" s="2" t="str">
        <f t="shared" si="0"/>
        <v>Tuesday</v>
      </c>
      <c r="C4" s="2"/>
      <c r="D4" s="3"/>
      <c r="E4" s="3"/>
      <c r="F4" s="3"/>
      <c r="G4" s="8">
        <f t="shared" si="1"/>
        <v>0</v>
      </c>
      <c r="H4" s="29" t="str">
        <f t="shared" si="2"/>
        <v/>
      </c>
      <c r="I4" s="7"/>
      <c r="J4" s="6"/>
      <c r="K4" s="7"/>
    </row>
    <row r="5" spans="1:11" x14ac:dyDescent="0.3">
      <c r="A5" s="42">
        <v>45203</v>
      </c>
      <c r="B5" s="2" t="str">
        <f t="shared" si="0"/>
        <v>Wednesday</v>
      </c>
      <c r="C5" s="2"/>
      <c r="D5" s="3"/>
      <c r="E5" s="3"/>
      <c r="F5" s="3"/>
      <c r="G5" s="8">
        <f t="shared" si="1"/>
        <v>0</v>
      </c>
      <c r="H5" s="29" t="str">
        <f t="shared" si="2"/>
        <v/>
      </c>
      <c r="I5" s="7"/>
      <c r="J5" s="4" t="s">
        <v>13</v>
      </c>
      <c r="K5" s="5">
        <f>COUNTIF($C2:$C31,"Urlaub")</f>
        <v>0</v>
      </c>
    </row>
    <row r="6" spans="1:11" x14ac:dyDescent="0.3">
      <c r="A6" s="42">
        <v>45204</v>
      </c>
      <c r="B6" s="2" t="str">
        <f t="shared" si="0"/>
        <v>Thursday</v>
      </c>
      <c r="C6" s="2"/>
      <c r="D6" s="3"/>
      <c r="E6" s="3"/>
      <c r="F6" s="3"/>
      <c r="G6" s="8">
        <f t="shared" si="1"/>
        <v>0</v>
      </c>
      <c r="H6" s="29" t="str">
        <f t="shared" si="2"/>
        <v/>
      </c>
      <c r="I6" s="7"/>
      <c r="J6" s="6"/>
      <c r="K6" s="7"/>
    </row>
    <row r="7" spans="1:11" x14ac:dyDescent="0.3">
      <c r="A7" s="42">
        <v>45205</v>
      </c>
      <c r="B7" s="2" t="str">
        <f t="shared" si="0"/>
        <v>Friday</v>
      </c>
      <c r="C7" s="2"/>
      <c r="D7" s="3"/>
      <c r="E7" s="3"/>
      <c r="F7" s="3"/>
      <c r="G7" s="8">
        <f t="shared" si="1"/>
        <v>0</v>
      </c>
      <c r="H7" s="29" t="str">
        <f t="shared" si="2"/>
        <v/>
      </c>
      <c r="I7" s="7"/>
      <c r="J7" s="4" t="s">
        <v>34</v>
      </c>
      <c r="K7" s="1">
        <f>COUNTIF(H2:H32,"half")</f>
        <v>0</v>
      </c>
    </row>
    <row r="8" spans="1:11" x14ac:dyDescent="0.3">
      <c r="A8" s="42">
        <v>45206</v>
      </c>
      <c r="B8" s="2" t="str">
        <f t="shared" si="0"/>
        <v>Saturday</v>
      </c>
      <c r="C8" s="2"/>
      <c r="D8" s="3"/>
      <c r="E8" s="3"/>
      <c r="F8" s="3"/>
      <c r="G8" s="8">
        <f t="shared" si="1"/>
        <v>0</v>
      </c>
      <c r="H8" s="29" t="str">
        <f t="shared" si="2"/>
        <v/>
      </c>
      <c r="I8" s="7"/>
    </row>
    <row r="9" spans="1:11" x14ac:dyDescent="0.3">
      <c r="A9" s="42">
        <v>45207</v>
      </c>
      <c r="B9" s="2" t="str">
        <f t="shared" si="0"/>
        <v>Sunday</v>
      </c>
      <c r="C9" s="2"/>
      <c r="D9" s="3"/>
      <c r="E9" s="3"/>
      <c r="F9" s="3"/>
      <c r="G9" s="8">
        <f t="shared" si="1"/>
        <v>0</v>
      </c>
      <c r="H9" s="29" t="str">
        <f t="shared" si="2"/>
        <v/>
      </c>
      <c r="I9" s="7"/>
      <c r="J9" s="4" t="s">
        <v>35</v>
      </c>
      <c r="K9" s="1">
        <f>COUNTIF(H2:H32,"whole")</f>
        <v>0</v>
      </c>
    </row>
    <row r="10" spans="1:11" x14ac:dyDescent="0.3">
      <c r="A10" s="42">
        <v>45208</v>
      </c>
      <c r="B10" s="2" t="str">
        <f t="shared" si="0"/>
        <v>Monday</v>
      </c>
      <c r="C10" s="2"/>
      <c r="D10" s="3"/>
      <c r="E10" s="3"/>
      <c r="F10" s="3"/>
      <c r="G10" s="8">
        <f t="shared" si="1"/>
        <v>0</v>
      </c>
      <c r="H10" s="29" t="str">
        <f t="shared" si="2"/>
        <v/>
      </c>
      <c r="I10" s="7"/>
      <c r="J10" s="7"/>
      <c r="K10" s="7"/>
    </row>
    <row r="11" spans="1:11" ht="14.5" thickBot="1" x14ac:dyDescent="0.35">
      <c r="A11" s="42">
        <v>45209</v>
      </c>
      <c r="B11" s="2" t="str">
        <f t="shared" si="0"/>
        <v>Tuesday</v>
      </c>
      <c r="C11" s="2"/>
      <c r="D11" s="3"/>
      <c r="E11" s="3"/>
      <c r="F11" s="3"/>
      <c r="G11" s="8">
        <f t="shared" si="1"/>
        <v>0</v>
      </c>
      <c r="H11" s="29" t="str">
        <f t="shared" si="2"/>
        <v/>
      </c>
      <c r="I11" s="7"/>
      <c r="J11" s="7"/>
      <c r="K11" s="7"/>
    </row>
    <row r="12" spans="1:11" ht="14" customHeight="1" x14ac:dyDescent="0.3">
      <c r="A12" s="42">
        <v>45210</v>
      </c>
      <c r="B12" s="2" t="str">
        <f t="shared" si="0"/>
        <v>Wednesday</v>
      </c>
      <c r="C12" s="2"/>
      <c r="D12" s="3"/>
      <c r="E12" s="3"/>
      <c r="F12" s="3"/>
      <c r="G12" s="8">
        <f t="shared" si="1"/>
        <v>0</v>
      </c>
      <c r="H12" s="29" t="str">
        <f t="shared" si="2"/>
        <v/>
      </c>
      <c r="I12" s="7"/>
      <c r="J12" s="55" t="s">
        <v>36</v>
      </c>
      <c r="K12" s="56"/>
    </row>
    <row r="13" spans="1:11" ht="14" customHeight="1" x14ac:dyDescent="0.3">
      <c r="A13" s="42">
        <v>45211</v>
      </c>
      <c r="B13" s="2" t="str">
        <f t="shared" si="0"/>
        <v>Thursday</v>
      </c>
      <c r="C13" s="2"/>
      <c r="D13" s="3"/>
      <c r="E13" s="3"/>
      <c r="F13" s="3"/>
      <c r="G13" s="8">
        <f t="shared" si="1"/>
        <v>0</v>
      </c>
      <c r="H13" s="29" t="str">
        <f t="shared" si="2"/>
        <v/>
      </c>
      <c r="I13" s="7"/>
      <c r="J13" s="59"/>
      <c r="K13" s="60"/>
    </row>
    <row r="14" spans="1:11" x14ac:dyDescent="0.3">
      <c r="A14" s="42">
        <v>45212</v>
      </c>
      <c r="B14" s="2" t="str">
        <f t="shared" si="0"/>
        <v>Friday</v>
      </c>
      <c r="C14" s="2"/>
      <c r="D14" s="3"/>
      <c r="E14" s="3"/>
      <c r="F14" s="3"/>
      <c r="G14" s="8">
        <f t="shared" si="1"/>
        <v>0</v>
      </c>
      <c r="H14" s="29" t="str">
        <f t="shared" si="2"/>
        <v/>
      </c>
      <c r="I14" s="7"/>
      <c r="J14" s="59"/>
      <c r="K14" s="60"/>
    </row>
    <row r="15" spans="1:11" x14ac:dyDescent="0.3">
      <c r="A15" s="42">
        <v>45213</v>
      </c>
      <c r="B15" s="2" t="str">
        <f t="shared" si="0"/>
        <v>Saturday</v>
      </c>
      <c r="C15" s="2"/>
      <c r="D15" s="3"/>
      <c r="E15" s="3"/>
      <c r="F15" s="3"/>
      <c r="G15" s="8">
        <f t="shared" si="1"/>
        <v>0</v>
      </c>
      <c r="H15" s="29" t="str">
        <f t="shared" si="2"/>
        <v/>
      </c>
      <c r="I15" s="7"/>
      <c r="J15" s="57"/>
      <c r="K15" s="58"/>
    </row>
    <row r="16" spans="1:11" x14ac:dyDescent="0.3">
      <c r="A16" s="42">
        <v>45214</v>
      </c>
      <c r="B16" s="2" t="str">
        <f t="shared" si="0"/>
        <v>Sunday</v>
      </c>
      <c r="C16" s="2"/>
      <c r="D16" s="3"/>
      <c r="E16" s="3"/>
      <c r="F16" s="3"/>
      <c r="G16" s="8">
        <f t="shared" si="1"/>
        <v>0</v>
      </c>
      <c r="H16" s="29" t="str">
        <f t="shared" si="2"/>
        <v/>
      </c>
      <c r="I16" s="7"/>
      <c r="J16" s="51" t="s">
        <v>37</v>
      </c>
      <c r="K16" s="52"/>
    </row>
    <row r="17" spans="1:11" ht="14" customHeight="1" x14ac:dyDescent="0.3">
      <c r="A17" s="42">
        <v>45215</v>
      </c>
      <c r="B17" s="2" t="str">
        <f t="shared" si="0"/>
        <v>Monday</v>
      </c>
      <c r="C17" s="2"/>
      <c r="D17" s="3"/>
      <c r="E17" s="3"/>
      <c r="F17" s="3"/>
      <c r="G17" s="8">
        <f t="shared" si="1"/>
        <v>0</v>
      </c>
      <c r="H17" s="29" t="str">
        <f t="shared" si="2"/>
        <v/>
      </c>
      <c r="I17" s="7"/>
      <c r="J17" s="51"/>
      <c r="K17" s="52"/>
    </row>
    <row r="18" spans="1:11" x14ac:dyDescent="0.3">
      <c r="A18" s="42">
        <v>45216</v>
      </c>
      <c r="B18" s="2" t="str">
        <f t="shared" si="0"/>
        <v>Tuesday</v>
      </c>
      <c r="C18" s="2"/>
      <c r="D18" s="3"/>
      <c r="E18" s="3"/>
      <c r="F18" s="3"/>
      <c r="G18" s="8">
        <f t="shared" si="1"/>
        <v>0</v>
      </c>
      <c r="H18" s="29" t="str">
        <f t="shared" si="2"/>
        <v/>
      </c>
      <c r="I18" s="7"/>
      <c r="J18" s="51"/>
      <c r="K18" s="52"/>
    </row>
    <row r="19" spans="1:11" x14ac:dyDescent="0.3">
      <c r="A19" s="42">
        <v>45217</v>
      </c>
      <c r="B19" s="2" t="str">
        <f t="shared" si="0"/>
        <v>Wednesday</v>
      </c>
      <c r="C19" s="2"/>
      <c r="D19" s="3"/>
      <c r="E19" s="3"/>
      <c r="F19" s="3"/>
      <c r="G19" s="8">
        <f t="shared" si="1"/>
        <v>0</v>
      </c>
      <c r="H19" s="29" t="str">
        <f t="shared" si="2"/>
        <v/>
      </c>
      <c r="I19" s="7"/>
      <c r="J19" s="51"/>
      <c r="K19" s="52"/>
    </row>
    <row r="20" spans="1:11" x14ac:dyDescent="0.3">
      <c r="A20" s="42">
        <v>45218</v>
      </c>
      <c r="B20" s="2" t="str">
        <f t="shared" si="0"/>
        <v>Thursday</v>
      </c>
      <c r="C20" s="2"/>
      <c r="D20" s="3"/>
      <c r="E20" s="3"/>
      <c r="F20" s="3"/>
      <c r="G20" s="8">
        <f t="shared" si="1"/>
        <v>0</v>
      </c>
      <c r="H20" s="29" t="str">
        <f t="shared" si="2"/>
        <v/>
      </c>
      <c r="I20" s="7"/>
      <c r="J20" s="51" t="s">
        <v>38</v>
      </c>
      <c r="K20" s="52"/>
    </row>
    <row r="21" spans="1:11" x14ac:dyDescent="0.3">
      <c r="A21" s="42">
        <v>45219</v>
      </c>
      <c r="B21" s="2" t="str">
        <f t="shared" si="0"/>
        <v>Friday</v>
      </c>
      <c r="C21" s="2"/>
      <c r="D21" s="3"/>
      <c r="E21" s="3"/>
      <c r="F21" s="3"/>
      <c r="G21" s="8">
        <f t="shared" si="1"/>
        <v>0</v>
      </c>
      <c r="H21" s="29" t="str">
        <f t="shared" si="2"/>
        <v/>
      </c>
      <c r="I21" s="7"/>
      <c r="J21" s="51"/>
      <c r="K21" s="52"/>
    </row>
    <row r="22" spans="1:11" x14ac:dyDescent="0.3">
      <c r="A22" s="42">
        <v>45220</v>
      </c>
      <c r="B22" s="2" t="str">
        <f t="shared" si="0"/>
        <v>Saturday</v>
      </c>
      <c r="C22" s="2"/>
      <c r="D22" s="3"/>
      <c r="E22" s="3"/>
      <c r="F22" s="3"/>
      <c r="G22" s="8">
        <f t="shared" si="1"/>
        <v>0</v>
      </c>
      <c r="H22" s="29" t="str">
        <f t="shared" si="2"/>
        <v/>
      </c>
      <c r="I22" s="7"/>
      <c r="J22" s="51"/>
      <c r="K22" s="52"/>
    </row>
    <row r="23" spans="1:11" ht="14.5" thickBot="1" x14ac:dyDescent="0.35">
      <c r="A23" s="42">
        <v>45221</v>
      </c>
      <c r="B23" s="2" t="str">
        <f t="shared" si="0"/>
        <v>Sunday</v>
      </c>
      <c r="C23" s="2"/>
      <c r="D23" s="3"/>
      <c r="E23" s="3"/>
      <c r="F23" s="3"/>
      <c r="G23" s="8">
        <f t="shared" si="1"/>
        <v>0</v>
      </c>
      <c r="H23" s="29" t="str">
        <f t="shared" si="2"/>
        <v/>
      </c>
      <c r="I23" s="7"/>
      <c r="J23" s="53"/>
      <c r="K23" s="54"/>
    </row>
    <row r="24" spans="1:11" x14ac:dyDescent="0.3">
      <c r="A24" s="42">
        <v>45222</v>
      </c>
      <c r="B24" s="2" t="str">
        <f t="shared" si="0"/>
        <v>Monday</v>
      </c>
      <c r="C24" s="2"/>
      <c r="D24" s="3"/>
      <c r="E24" s="3"/>
      <c r="F24" s="3"/>
      <c r="G24" s="8">
        <f>E24-F24-D24</f>
        <v>0</v>
      </c>
      <c r="H24" s="29" t="str">
        <f t="shared" si="2"/>
        <v/>
      </c>
      <c r="I24" s="7"/>
      <c r="J24" s="7"/>
      <c r="K24" s="7"/>
    </row>
    <row r="25" spans="1:11" x14ac:dyDescent="0.3">
      <c r="A25" s="42">
        <v>45223</v>
      </c>
      <c r="B25" s="2" t="str">
        <f t="shared" si="0"/>
        <v>Tuesday</v>
      </c>
      <c r="C25" s="2"/>
      <c r="D25" s="3"/>
      <c r="E25" s="3"/>
      <c r="F25" s="3"/>
      <c r="G25" s="8">
        <f t="shared" ref="G25:G32" si="3">E25-F25-D25</f>
        <v>0</v>
      </c>
      <c r="H25" s="29" t="str">
        <f t="shared" si="2"/>
        <v/>
      </c>
      <c r="I25" s="7"/>
      <c r="J25" s="7"/>
      <c r="K25" s="7"/>
    </row>
    <row r="26" spans="1:11" x14ac:dyDescent="0.3">
      <c r="A26" s="42">
        <v>45224</v>
      </c>
      <c r="B26" s="2" t="str">
        <f t="shared" si="0"/>
        <v>Wednesday</v>
      </c>
      <c r="C26" s="2"/>
      <c r="D26" s="3"/>
      <c r="E26" s="3"/>
      <c r="F26" s="3"/>
      <c r="G26" s="8">
        <f t="shared" si="3"/>
        <v>0</v>
      </c>
      <c r="H26" s="29" t="str">
        <f t="shared" si="2"/>
        <v/>
      </c>
      <c r="I26" s="7"/>
      <c r="J26" s="7"/>
      <c r="K26" s="7"/>
    </row>
    <row r="27" spans="1:11" x14ac:dyDescent="0.3">
      <c r="A27" s="42">
        <v>45225</v>
      </c>
      <c r="B27" s="2" t="str">
        <f t="shared" si="0"/>
        <v>Thursday</v>
      </c>
      <c r="C27" s="2"/>
      <c r="D27" s="3"/>
      <c r="E27" s="3"/>
      <c r="F27" s="3"/>
      <c r="G27" s="8">
        <f t="shared" si="3"/>
        <v>0</v>
      </c>
      <c r="H27" s="29" t="str">
        <f t="shared" si="2"/>
        <v/>
      </c>
      <c r="I27" s="7"/>
      <c r="J27" s="7"/>
      <c r="K27" s="7"/>
    </row>
    <row r="28" spans="1:11" x14ac:dyDescent="0.3">
      <c r="A28" s="42">
        <v>45226</v>
      </c>
      <c r="B28" s="2" t="str">
        <f t="shared" si="0"/>
        <v>Friday</v>
      </c>
      <c r="C28" s="2"/>
      <c r="D28" s="3"/>
      <c r="E28" s="3"/>
      <c r="F28" s="3"/>
      <c r="G28" s="8">
        <f t="shared" si="3"/>
        <v>0</v>
      </c>
      <c r="H28" s="29" t="str">
        <f t="shared" si="2"/>
        <v/>
      </c>
      <c r="I28" s="7"/>
      <c r="J28" s="7"/>
      <c r="K28" s="7"/>
    </row>
    <row r="29" spans="1:11" x14ac:dyDescent="0.3">
      <c r="A29" s="42">
        <v>45227</v>
      </c>
      <c r="B29" s="2" t="str">
        <f t="shared" si="0"/>
        <v>Saturday</v>
      </c>
      <c r="C29" s="2"/>
      <c r="D29" s="3"/>
      <c r="E29" s="3"/>
      <c r="F29" s="3"/>
      <c r="G29" s="8">
        <f t="shared" si="3"/>
        <v>0</v>
      </c>
      <c r="H29" s="29" t="str">
        <f t="shared" si="2"/>
        <v/>
      </c>
      <c r="I29" s="7"/>
      <c r="J29" s="7"/>
      <c r="K29" s="7"/>
    </row>
    <row r="30" spans="1:11" x14ac:dyDescent="0.3">
      <c r="A30" s="42">
        <v>45228</v>
      </c>
      <c r="B30" s="2" t="str">
        <f t="shared" si="0"/>
        <v>Sunday</v>
      </c>
      <c r="C30" s="2"/>
      <c r="D30" s="3"/>
      <c r="E30" s="3"/>
      <c r="F30" s="3"/>
      <c r="G30" s="8">
        <f t="shared" si="3"/>
        <v>0</v>
      </c>
      <c r="H30" s="29" t="str">
        <f t="shared" si="2"/>
        <v/>
      </c>
      <c r="I30" s="7"/>
      <c r="J30" s="7"/>
      <c r="K30" s="7"/>
    </row>
    <row r="31" spans="1:11" x14ac:dyDescent="0.3">
      <c r="A31" s="42">
        <v>45229</v>
      </c>
      <c r="B31" s="2" t="str">
        <f t="shared" si="0"/>
        <v>Monday</v>
      </c>
      <c r="C31" s="2"/>
      <c r="D31" s="3"/>
      <c r="E31" s="3"/>
      <c r="F31" s="3"/>
      <c r="G31" s="8">
        <f t="shared" si="3"/>
        <v>0</v>
      </c>
      <c r="H31" s="29" t="str">
        <f t="shared" si="2"/>
        <v/>
      </c>
      <c r="I31" s="7"/>
      <c r="J31" s="7"/>
      <c r="K31" s="7"/>
    </row>
    <row r="32" spans="1:11" ht="14.5" thickBot="1" x14ac:dyDescent="0.35">
      <c r="A32" s="42">
        <v>45230</v>
      </c>
      <c r="B32" s="2" t="str">
        <f t="shared" si="0"/>
        <v>Tuesday</v>
      </c>
      <c r="C32" s="2"/>
      <c r="D32" s="31"/>
      <c r="E32" s="31"/>
      <c r="F32" s="31"/>
      <c r="G32" s="32">
        <f t="shared" si="3"/>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34"/>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sheetData>
  <sheetProtection algorithmName="SHA-512" hashValue="BhW8MG1TRh00saNUKqLBIgEUvCJ5KaU2139H3eK6qB+Paoxr2Sap+PWD6QXQwNSLjzIo8tq07eI4WA04ZAOJew==" saltValue="CbSjrEv1lX2SPM6uiFWcfA==" spinCount="100000" sheet="1"/>
  <protectedRanges>
    <protectedRange sqref="D32:F32" name="Bereich1_1"/>
    <protectedRange sqref="D31:F31" name="Bereich1_1_1"/>
    <protectedRange sqref="D24:F30" name="Bereich1_1_1_1"/>
    <protectedRange sqref="C2:F2 D3:F23 C3:C32" name="Bereich1_1_1_1_1"/>
  </protectedRanges>
  <mergeCells count="3">
    <mergeCell ref="J12:K14"/>
    <mergeCell ref="J16:K19"/>
    <mergeCell ref="J20:K23"/>
  </mergeCells>
  <conditionalFormatting sqref="C2:C32">
    <cfRule type="containsText" dxfId="14" priority="1" operator="containsText" text="Urlaub">
      <formula>NOT(ISERROR(SEARCH("Urlaub",C2)))</formula>
    </cfRule>
    <cfRule type="containsText" dxfId="13" priority="2" operator="containsText" text="Feiertag">
      <formula>NOT(ISERROR(SEARCH("Feiertag",C2)))</formula>
    </cfRule>
    <cfRule type="containsText" dxfId="12" priority="3" operator="containsText" text="Krank">
      <formula>NOT(ISERROR(SEARCH("Krank",C2)))</formula>
    </cfRule>
  </conditionalFormatting>
  <conditionalFormatting sqref="B2:B32">
    <cfRule type="cellIs" dxfId="11" priority="4" operator="equal">
      <formula>"Saturday"</formula>
    </cfRule>
    <cfRule type="cellIs" dxfId="10" priority="5" operator="equal">
      <formula>"Sunday"</formula>
    </cfRule>
  </conditionalFormatting>
  <dataValidations disablePrompts="1"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&amp;C&amp;"-,Fett"&amp;14October 2023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1"/>
  <sheetViews>
    <sheetView view="pageLayout" zoomScale="90" zoomScaleNormal="60" zoomScalePageLayoutView="90" workbookViewId="0">
      <selection activeCell="F1" sqref="F1"/>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45231</v>
      </c>
      <c r="B2" s="2" t="str">
        <f>TEXT(A2,"[$-409]TTTT")</f>
        <v>Wednesday</v>
      </c>
      <c r="C2" s="2"/>
      <c r="D2" s="3"/>
      <c r="E2" s="3"/>
      <c r="F2" s="3"/>
      <c r="G2" s="8">
        <f>E2-F2-D2</f>
        <v>0</v>
      </c>
      <c r="H2" s="29" t="str">
        <f>IF(AND(G2&gt;TIME(0,0,0),G2&lt;=TIME(4,0,0)),"half",IF(G2&gt;TIME(4,0,0),"whole",""))</f>
        <v/>
      </c>
      <c r="I2" s="7"/>
      <c r="J2" s="7"/>
      <c r="K2" s="7"/>
    </row>
    <row r="3" spans="1:11" x14ac:dyDescent="0.3">
      <c r="A3" s="42">
        <v>45232</v>
      </c>
      <c r="B3" s="2" t="str">
        <f t="shared" ref="B3:B31" si="0">TEXT(A3,"[$-409]TTTT")</f>
        <v>Thursday</v>
      </c>
      <c r="C3" s="2"/>
      <c r="D3" s="3"/>
      <c r="E3" s="3"/>
      <c r="F3" s="3"/>
      <c r="G3" s="8">
        <f t="shared" ref="G3:G23" si="1">E3-F3-D3</f>
        <v>0</v>
      </c>
      <c r="H3" s="29" t="str">
        <f t="shared" ref="H3:H31" si="2">IF(AND(G3&gt;TIME(0,0,0),G3&lt;=TIME(4,0,0)),"half",IF(G3&gt;TIME(4,0,0),"whole",""))</f>
        <v/>
      </c>
      <c r="I3" s="7"/>
      <c r="J3" s="4" t="s">
        <v>12</v>
      </c>
      <c r="K3" s="5">
        <f>COUNTIF($C2:$C32,"*Krank*")</f>
        <v>0</v>
      </c>
    </row>
    <row r="4" spans="1:11" x14ac:dyDescent="0.3">
      <c r="A4" s="42">
        <v>45233</v>
      </c>
      <c r="B4" s="2" t="str">
        <f t="shared" si="0"/>
        <v>Friday</v>
      </c>
      <c r="C4" s="2"/>
      <c r="D4" s="3"/>
      <c r="E4" s="3"/>
      <c r="F4" s="3"/>
      <c r="G4" s="8">
        <f t="shared" si="1"/>
        <v>0</v>
      </c>
      <c r="H4" s="29" t="str">
        <f t="shared" si="2"/>
        <v/>
      </c>
      <c r="I4" s="7"/>
      <c r="J4" s="6"/>
      <c r="K4" s="7"/>
    </row>
    <row r="5" spans="1:11" x14ac:dyDescent="0.3">
      <c r="A5" s="42">
        <v>45234</v>
      </c>
      <c r="B5" s="2" t="str">
        <f t="shared" si="0"/>
        <v>Saturday</v>
      </c>
      <c r="C5" s="2"/>
      <c r="D5" s="3"/>
      <c r="E5" s="3"/>
      <c r="F5" s="3"/>
      <c r="G5" s="8">
        <f t="shared" si="1"/>
        <v>0</v>
      </c>
      <c r="H5" s="29" t="str">
        <f t="shared" si="2"/>
        <v/>
      </c>
      <c r="I5" s="7"/>
      <c r="J5" s="4" t="s">
        <v>13</v>
      </c>
      <c r="K5" s="5">
        <f>COUNTIF($C2:$C31,"Urlaub")</f>
        <v>0</v>
      </c>
    </row>
    <row r="6" spans="1:11" x14ac:dyDescent="0.3">
      <c r="A6" s="42">
        <v>45235</v>
      </c>
      <c r="B6" s="2" t="str">
        <f t="shared" si="0"/>
        <v>Sunday</v>
      </c>
      <c r="C6" s="2"/>
      <c r="D6" s="3"/>
      <c r="E6" s="3"/>
      <c r="F6" s="3"/>
      <c r="G6" s="8">
        <f t="shared" si="1"/>
        <v>0</v>
      </c>
      <c r="H6" s="29" t="str">
        <f t="shared" si="2"/>
        <v/>
      </c>
      <c r="I6" s="7"/>
      <c r="J6" s="6"/>
      <c r="K6" s="7"/>
    </row>
    <row r="7" spans="1:11" x14ac:dyDescent="0.3">
      <c r="A7" s="42">
        <v>45236</v>
      </c>
      <c r="B7" s="2" t="str">
        <f t="shared" si="0"/>
        <v>Monday</v>
      </c>
      <c r="C7" s="2"/>
      <c r="D7" s="3"/>
      <c r="E7" s="3"/>
      <c r="F7" s="3"/>
      <c r="G7" s="8">
        <f t="shared" si="1"/>
        <v>0</v>
      </c>
      <c r="H7" s="29" t="str">
        <f t="shared" si="2"/>
        <v/>
      </c>
      <c r="I7" s="7"/>
      <c r="J7" s="4" t="s">
        <v>34</v>
      </c>
      <c r="K7" s="1">
        <f>COUNTIF(H2:H32,"half")</f>
        <v>0</v>
      </c>
    </row>
    <row r="8" spans="1:11" x14ac:dyDescent="0.3">
      <c r="A8" s="42">
        <v>45237</v>
      </c>
      <c r="B8" s="2" t="str">
        <f t="shared" si="0"/>
        <v>Tuesday</v>
      </c>
      <c r="C8" s="2"/>
      <c r="D8" s="3"/>
      <c r="E8" s="3"/>
      <c r="F8" s="3"/>
      <c r="G8" s="8">
        <f t="shared" si="1"/>
        <v>0</v>
      </c>
      <c r="H8" s="29" t="str">
        <f t="shared" si="2"/>
        <v/>
      </c>
      <c r="I8" s="7"/>
    </row>
    <row r="9" spans="1:11" x14ac:dyDescent="0.3">
      <c r="A9" s="42">
        <v>45238</v>
      </c>
      <c r="B9" s="2" t="str">
        <f t="shared" si="0"/>
        <v>Wednesday</v>
      </c>
      <c r="C9" s="2"/>
      <c r="D9" s="3"/>
      <c r="E9" s="3"/>
      <c r="F9" s="3"/>
      <c r="G9" s="8">
        <f t="shared" si="1"/>
        <v>0</v>
      </c>
      <c r="H9" s="29" t="str">
        <f t="shared" si="2"/>
        <v/>
      </c>
      <c r="I9" s="7"/>
      <c r="J9" s="4" t="s">
        <v>35</v>
      </c>
      <c r="K9" s="1">
        <f>COUNTIF(H2:H32,"whole")</f>
        <v>0</v>
      </c>
    </row>
    <row r="10" spans="1:11" x14ac:dyDescent="0.3">
      <c r="A10" s="42">
        <v>45239</v>
      </c>
      <c r="B10" s="2" t="str">
        <f t="shared" si="0"/>
        <v>Thursday</v>
      </c>
      <c r="C10" s="2"/>
      <c r="D10" s="3"/>
      <c r="E10" s="3"/>
      <c r="F10" s="3"/>
      <c r="G10" s="8">
        <f t="shared" si="1"/>
        <v>0</v>
      </c>
      <c r="H10" s="29" t="str">
        <f t="shared" si="2"/>
        <v/>
      </c>
      <c r="I10" s="7"/>
      <c r="J10" s="7"/>
      <c r="K10" s="7"/>
    </row>
    <row r="11" spans="1:11" ht="14.5" thickBot="1" x14ac:dyDescent="0.35">
      <c r="A11" s="42">
        <v>45240</v>
      </c>
      <c r="B11" s="2" t="str">
        <f t="shared" si="0"/>
        <v>Friday</v>
      </c>
      <c r="C11" s="2"/>
      <c r="D11" s="3"/>
      <c r="E11" s="3"/>
      <c r="F11" s="3"/>
      <c r="G11" s="8">
        <f t="shared" si="1"/>
        <v>0</v>
      </c>
      <c r="H11" s="29" t="str">
        <f t="shared" si="2"/>
        <v/>
      </c>
      <c r="I11" s="7"/>
      <c r="J11" s="7"/>
      <c r="K11" s="7"/>
    </row>
    <row r="12" spans="1:11" ht="14" customHeight="1" x14ac:dyDescent="0.3">
      <c r="A12" s="42">
        <v>45241</v>
      </c>
      <c r="B12" s="2" t="str">
        <f t="shared" si="0"/>
        <v>Saturday</v>
      </c>
      <c r="C12" s="2"/>
      <c r="D12" s="3"/>
      <c r="E12" s="3"/>
      <c r="F12" s="3"/>
      <c r="G12" s="8">
        <f t="shared" si="1"/>
        <v>0</v>
      </c>
      <c r="H12" s="29" t="str">
        <f t="shared" si="2"/>
        <v/>
      </c>
      <c r="I12" s="7"/>
      <c r="J12" s="55" t="s">
        <v>36</v>
      </c>
      <c r="K12" s="56"/>
    </row>
    <row r="13" spans="1:11" ht="14" customHeight="1" x14ac:dyDescent="0.3">
      <c r="A13" s="42">
        <v>45242</v>
      </c>
      <c r="B13" s="2" t="str">
        <f t="shared" si="0"/>
        <v>Sunday</v>
      </c>
      <c r="C13" s="2"/>
      <c r="D13" s="3"/>
      <c r="E13" s="3"/>
      <c r="F13" s="3"/>
      <c r="G13" s="8">
        <f t="shared" si="1"/>
        <v>0</v>
      </c>
      <c r="H13" s="29" t="str">
        <f t="shared" si="2"/>
        <v/>
      </c>
      <c r="I13" s="7"/>
      <c r="J13" s="59"/>
      <c r="K13" s="60"/>
    </row>
    <row r="14" spans="1:11" x14ac:dyDescent="0.3">
      <c r="A14" s="42">
        <v>45243</v>
      </c>
      <c r="B14" s="2" t="str">
        <f t="shared" si="0"/>
        <v>Monday</v>
      </c>
      <c r="C14" s="2"/>
      <c r="D14" s="3"/>
      <c r="E14" s="3"/>
      <c r="F14" s="3"/>
      <c r="G14" s="8">
        <f t="shared" si="1"/>
        <v>0</v>
      </c>
      <c r="H14" s="29" t="str">
        <f t="shared" si="2"/>
        <v/>
      </c>
      <c r="I14" s="7"/>
      <c r="J14" s="59"/>
      <c r="K14" s="60"/>
    </row>
    <row r="15" spans="1:11" x14ac:dyDescent="0.3">
      <c r="A15" s="42">
        <v>45244</v>
      </c>
      <c r="B15" s="2" t="str">
        <f t="shared" si="0"/>
        <v>Tuesday</v>
      </c>
      <c r="C15" s="2"/>
      <c r="D15" s="3"/>
      <c r="E15" s="3"/>
      <c r="F15" s="3"/>
      <c r="G15" s="8">
        <f t="shared" si="1"/>
        <v>0</v>
      </c>
      <c r="H15" s="29" t="str">
        <f t="shared" si="2"/>
        <v/>
      </c>
      <c r="I15" s="7"/>
      <c r="J15" s="57"/>
      <c r="K15" s="58"/>
    </row>
    <row r="16" spans="1:11" x14ac:dyDescent="0.3">
      <c r="A16" s="42">
        <v>45245</v>
      </c>
      <c r="B16" s="2" t="str">
        <f t="shared" si="0"/>
        <v>Wednesday</v>
      </c>
      <c r="C16" s="2"/>
      <c r="D16" s="3"/>
      <c r="E16" s="3"/>
      <c r="F16" s="3"/>
      <c r="G16" s="8">
        <f t="shared" si="1"/>
        <v>0</v>
      </c>
      <c r="H16" s="29" t="str">
        <f t="shared" si="2"/>
        <v/>
      </c>
      <c r="I16" s="7"/>
      <c r="J16" s="51" t="s">
        <v>37</v>
      </c>
      <c r="K16" s="52"/>
    </row>
    <row r="17" spans="1:11" ht="14" customHeight="1" x14ac:dyDescent="0.3">
      <c r="A17" s="42">
        <v>45246</v>
      </c>
      <c r="B17" s="2" t="str">
        <f t="shared" si="0"/>
        <v>Thursday</v>
      </c>
      <c r="C17" s="2"/>
      <c r="D17" s="3"/>
      <c r="E17" s="3"/>
      <c r="F17" s="3"/>
      <c r="G17" s="8">
        <f t="shared" si="1"/>
        <v>0</v>
      </c>
      <c r="H17" s="29" t="str">
        <f t="shared" si="2"/>
        <v/>
      </c>
      <c r="I17" s="7"/>
      <c r="J17" s="51"/>
      <c r="K17" s="52"/>
    </row>
    <row r="18" spans="1:11" x14ac:dyDescent="0.3">
      <c r="A18" s="42">
        <v>45247</v>
      </c>
      <c r="B18" s="2" t="str">
        <f t="shared" si="0"/>
        <v>Friday</v>
      </c>
      <c r="C18" s="2"/>
      <c r="D18" s="3"/>
      <c r="E18" s="3"/>
      <c r="F18" s="3"/>
      <c r="G18" s="8">
        <f t="shared" si="1"/>
        <v>0</v>
      </c>
      <c r="H18" s="29" t="str">
        <f t="shared" si="2"/>
        <v/>
      </c>
      <c r="I18" s="7"/>
      <c r="J18" s="51"/>
      <c r="K18" s="52"/>
    </row>
    <row r="19" spans="1:11" x14ac:dyDescent="0.3">
      <c r="A19" s="42">
        <v>45248</v>
      </c>
      <c r="B19" s="2" t="str">
        <f t="shared" si="0"/>
        <v>Saturday</v>
      </c>
      <c r="C19" s="2"/>
      <c r="D19" s="3"/>
      <c r="E19" s="3"/>
      <c r="F19" s="3"/>
      <c r="G19" s="8">
        <f t="shared" si="1"/>
        <v>0</v>
      </c>
      <c r="H19" s="29" t="str">
        <f t="shared" si="2"/>
        <v/>
      </c>
      <c r="I19" s="7"/>
      <c r="J19" s="51"/>
      <c r="K19" s="52"/>
    </row>
    <row r="20" spans="1:11" x14ac:dyDescent="0.3">
      <c r="A20" s="42">
        <v>45249</v>
      </c>
      <c r="B20" s="2" t="str">
        <f t="shared" si="0"/>
        <v>Sunday</v>
      </c>
      <c r="C20" s="2"/>
      <c r="D20" s="3"/>
      <c r="E20" s="3"/>
      <c r="F20" s="3"/>
      <c r="G20" s="8">
        <f t="shared" si="1"/>
        <v>0</v>
      </c>
      <c r="H20" s="29" t="str">
        <f t="shared" si="2"/>
        <v/>
      </c>
      <c r="I20" s="7"/>
      <c r="J20" s="51" t="s">
        <v>38</v>
      </c>
      <c r="K20" s="52"/>
    </row>
    <row r="21" spans="1:11" x14ac:dyDescent="0.3">
      <c r="A21" s="42">
        <v>45250</v>
      </c>
      <c r="B21" s="2" t="str">
        <f t="shared" si="0"/>
        <v>Monday</v>
      </c>
      <c r="C21" s="2"/>
      <c r="D21" s="3"/>
      <c r="E21" s="3"/>
      <c r="F21" s="3"/>
      <c r="G21" s="8">
        <f t="shared" si="1"/>
        <v>0</v>
      </c>
      <c r="H21" s="29" t="str">
        <f t="shared" si="2"/>
        <v/>
      </c>
      <c r="I21" s="7"/>
      <c r="J21" s="51"/>
      <c r="K21" s="52"/>
    </row>
    <row r="22" spans="1:11" x14ac:dyDescent="0.3">
      <c r="A22" s="42">
        <v>45251</v>
      </c>
      <c r="B22" s="2" t="str">
        <f t="shared" si="0"/>
        <v>Tuesday</v>
      </c>
      <c r="C22" s="2"/>
      <c r="D22" s="3"/>
      <c r="E22" s="3"/>
      <c r="F22" s="3"/>
      <c r="G22" s="8">
        <f t="shared" si="1"/>
        <v>0</v>
      </c>
      <c r="H22" s="29" t="str">
        <f t="shared" si="2"/>
        <v/>
      </c>
      <c r="I22" s="7"/>
      <c r="J22" s="51"/>
      <c r="K22" s="52"/>
    </row>
    <row r="23" spans="1:11" ht="14.5" thickBot="1" x14ac:dyDescent="0.35">
      <c r="A23" s="42">
        <v>45252</v>
      </c>
      <c r="B23" s="2" t="str">
        <f t="shared" si="0"/>
        <v>Wednesday</v>
      </c>
      <c r="C23" s="2"/>
      <c r="D23" s="3"/>
      <c r="E23" s="3"/>
      <c r="F23" s="3"/>
      <c r="G23" s="8">
        <f t="shared" si="1"/>
        <v>0</v>
      </c>
      <c r="H23" s="29" t="str">
        <f t="shared" si="2"/>
        <v/>
      </c>
      <c r="I23" s="7"/>
      <c r="J23" s="53"/>
      <c r="K23" s="54"/>
    </row>
    <row r="24" spans="1:11" x14ac:dyDescent="0.3">
      <c r="A24" s="42">
        <v>45253</v>
      </c>
      <c r="B24" s="2" t="str">
        <f t="shared" si="0"/>
        <v>Thursday</v>
      </c>
      <c r="C24" s="2"/>
      <c r="D24" s="3"/>
      <c r="E24" s="3"/>
      <c r="F24" s="3"/>
      <c r="G24" s="8">
        <f>E24-F24-D24</f>
        <v>0</v>
      </c>
      <c r="H24" s="29" t="str">
        <f t="shared" si="2"/>
        <v/>
      </c>
      <c r="I24" s="7"/>
      <c r="J24" s="7"/>
      <c r="K24" s="7"/>
    </row>
    <row r="25" spans="1:11" x14ac:dyDescent="0.3">
      <c r="A25" s="42">
        <v>45254</v>
      </c>
      <c r="B25" s="2" t="str">
        <f t="shared" si="0"/>
        <v>Friday</v>
      </c>
      <c r="C25" s="2"/>
      <c r="D25" s="3"/>
      <c r="E25" s="3"/>
      <c r="F25" s="3"/>
      <c r="G25" s="8">
        <f t="shared" ref="G25:G31" si="3">E25-F25-D25</f>
        <v>0</v>
      </c>
      <c r="H25" s="29" t="str">
        <f t="shared" si="2"/>
        <v/>
      </c>
      <c r="I25" s="7"/>
      <c r="J25" s="7"/>
      <c r="K25" s="7"/>
    </row>
    <row r="26" spans="1:11" x14ac:dyDescent="0.3">
      <c r="A26" s="42">
        <v>45255</v>
      </c>
      <c r="B26" s="2" t="str">
        <f t="shared" si="0"/>
        <v>Saturday</v>
      </c>
      <c r="C26" s="2"/>
      <c r="D26" s="3"/>
      <c r="E26" s="3"/>
      <c r="F26" s="3"/>
      <c r="G26" s="8">
        <f t="shared" si="3"/>
        <v>0</v>
      </c>
      <c r="H26" s="29" t="str">
        <f t="shared" si="2"/>
        <v/>
      </c>
      <c r="I26" s="7"/>
      <c r="J26" s="7"/>
      <c r="K26" s="7"/>
    </row>
    <row r="27" spans="1:11" x14ac:dyDescent="0.3">
      <c r="A27" s="42">
        <v>45256</v>
      </c>
      <c r="B27" s="2" t="str">
        <f t="shared" si="0"/>
        <v>Sunday</v>
      </c>
      <c r="C27" s="2"/>
      <c r="D27" s="3"/>
      <c r="E27" s="3"/>
      <c r="F27" s="3"/>
      <c r="G27" s="8">
        <f t="shared" si="3"/>
        <v>0</v>
      </c>
      <c r="H27" s="29" t="str">
        <f t="shared" si="2"/>
        <v/>
      </c>
      <c r="I27" s="7"/>
      <c r="J27" s="7"/>
      <c r="K27" s="7"/>
    </row>
    <row r="28" spans="1:11" x14ac:dyDescent="0.3">
      <c r="A28" s="42">
        <v>45257</v>
      </c>
      <c r="B28" s="2" t="str">
        <f t="shared" si="0"/>
        <v>Monday</v>
      </c>
      <c r="C28" s="2"/>
      <c r="D28" s="3"/>
      <c r="E28" s="3"/>
      <c r="F28" s="3"/>
      <c r="G28" s="8">
        <f t="shared" si="3"/>
        <v>0</v>
      </c>
      <c r="H28" s="29" t="str">
        <f t="shared" si="2"/>
        <v/>
      </c>
      <c r="I28" s="7"/>
      <c r="J28" s="7"/>
      <c r="K28" s="7"/>
    </row>
    <row r="29" spans="1:11" x14ac:dyDescent="0.3">
      <c r="A29" s="42">
        <v>45258</v>
      </c>
      <c r="B29" s="2" t="str">
        <f t="shared" si="0"/>
        <v>Tuesday</v>
      </c>
      <c r="C29" s="2"/>
      <c r="D29" s="3"/>
      <c r="E29" s="3"/>
      <c r="F29" s="3"/>
      <c r="G29" s="8">
        <f t="shared" si="3"/>
        <v>0</v>
      </c>
      <c r="H29" s="29" t="str">
        <f t="shared" si="2"/>
        <v/>
      </c>
      <c r="I29" s="7"/>
      <c r="J29" s="7"/>
      <c r="K29" s="7"/>
    </row>
    <row r="30" spans="1:11" x14ac:dyDescent="0.3">
      <c r="A30" s="42">
        <v>45259</v>
      </c>
      <c r="B30" s="2" t="str">
        <f t="shared" si="0"/>
        <v>Wednesday</v>
      </c>
      <c r="C30" s="2"/>
      <c r="D30" s="3"/>
      <c r="E30" s="3"/>
      <c r="F30" s="3"/>
      <c r="G30" s="8">
        <f t="shared" si="3"/>
        <v>0</v>
      </c>
      <c r="H30" s="29" t="str">
        <f t="shared" si="2"/>
        <v/>
      </c>
      <c r="I30" s="7"/>
      <c r="J30" s="7"/>
      <c r="K30" s="7"/>
    </row>
    <row r="31" spans="1:11" x14ac:dyDescent="0.3">
      <c r="A31" s="42">
        <v>45260</v>
      </c>
      <c r="B31" s="2" t="str">
        <f t="shared" si="0"/>
        <v>Thursday</v>
      </c>
      <c r="C31" s="2"/>
      <c r="D31" s="3"/>
      <c r="E31" s="3"/>
      <c r="F31" s="3"/>
      <c r="G31" s="8">
        <f t="shared" si="3"/>
        <v>0</v>
      </c>
      <c r="H31" s="29" t="str">
        <f t="shared" si="2"/>
        <v/>
      </c>
      <c r="I31" s="7"/>
      <c r="J31" s="7"/>
      <c r="K31" s="7"/>
    </row>
    <row r="32" spans="1:11" x14ac:dyDescent="0.3">
      <c r="A32" s="7"/>
      <c r="B32" s="7"/>
      <c r="C32" s="7"/>
      <c r="D32" s="7"/>
      <c r="E32" s="7"/>
      <c r="F32" s="7"/>
      <c r="G32" s="7"/>
      <c r="H32" s="7"/>
      <c r="I32" s="7"/>
      <c r="J32" s="7"/>
      <c r="K32" s="7"/>
    </row>
    <row r="33" spans="1:11" ht="14.5" thickBot="1" x14ac:dyDescent="0.35">
      <c r="A33" s="23" t="s">
        <v>21</v>
      </c>
      <c r="B33" s="23"/>
      <c r="C33" s="23"/>
      <c r="D33" s="23"/>
      <c r="E33" s="23"/>
      <c r="F33" s="24">
        <f>SUM(F2:F31)</f>
        <v>0</v>
      </c>
      <c r="G33" s="24">
        <f>SUM(G2:G31)</f>
        <v>0</v>
      </c>
      <c r="H33" s="24"/>
      <c r="I33" s="7"/>
      <c r="J33" s="7"/>
      <c r="K33" s="7"/>
    </row>
    <row r="34" spans="1:11" ht="14.5" thickTop="1" x14ac:dyDescent="0.3">
      <c r="A34" s="7"/>
      <c r="B34" s="7"/>
      <c r="C34" s="7"/>
      <c r="D34" s="7"/>
      <c r="E34" s="7"/>
      <c r="F34" s="7"/>
      <c r="G34" s="7"/>
      <c r="H34" s="7"/>
      <c r="I34" s="7"/>
      <c r="J34" s="7"/>
      <c r="K34" s="7"/>
    </row>
    <row r="35" spans="1:11" x14ac:dyDescent="0.3">
      <c r="A35" s="7"/>
      <c r="B35" s="7"/>
      <c r="C35" s="7"/>
      <c r="D35" s="7"/>
      <c r="E35" s="7"/>
      <c r="F35" s="7"/>
      <c r="G35" s="7"/>
      <c r="H35" s="7"/>
      <c r="I35" s="7"/>
      <c r="J35" s="34"/>
      <c r="K35" s="7"/>
    </row>
    <row r="36" spans="1:11" x14ac:dyDescent="0.3">
      <c r="A36" s="7"/>
      <c r="B36" s="7"/>
      <c r="C36" s="7"/>
      <c r="D36" s="7"/>
      <c r="E36" s="7"/>
      <c r="F36" s="7"/>
      <c r="G36" s="7"/>
      <c r="H36" s="7"/>
      <c r="I36" s="7"/>
      <c r="J36" s="7"/>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sheetData>
  <sheetProtection algorithmName="SHA-512" hashValue="6Qb7LyJ1fYR5mABrWH1/VoskII3eE2O1B4wawdmvmxT0aFNk/lb554Eb3cgahGJCeuww3v8MMIQ+zUWrlG258w==" saltValue="q49Hd3hx7eT87vOXOMMhrQ==" spinCount="100000" sheet="1"/>
  <protectedRanges>
    <protectedRange sqref="D31:F31" name="Bereich1_1_1"/>
    <protectedRange sqref="D24:F30" name="Bereich1_1_1_1"/>
    <protectedRange sqref="C2:F2 D3:F23 C3:C31" name="Bereich1_1_1_1_1"/>
  </protectedRanges>
  <mergeCells count="3">
    <mergeCell ref="J12:K14"/>
    <mergeCell ref="J16:K19"/>
    <mergeCell ref="J20:K23"/>
  </mergeCells>
  <conditionalFormatting sqref="C2:C31">
    <cfRule type="containsText" dxfId="9" priority="1" operator="containsText" text="Urlaub">
      <formula>NOT(ISERROR(SEARCH("Urlaub",C2)))</formula>
    </cfRule>
    <cfRule type="containsText" dxfId="8" priority="2" operator="containsText" text="Feiertag">
      <formula>NOT(ISERROR(SEARCH("Feiertag",C2)))</formula>
    </cfRule>
    <cfRule type="containsText" dxfId="7" priority="3" operator="containsText" text="Krank">
      <formula>NOT(ISERROR(SEARCH("Krank",C2)))</formula>
    </cfRule>
  </conditionalFormatting>
  <conditionalFormatting sqref="B2:B31">
    <cfRule type="cellIs" dxfId="6" priority="4" operator="equal">
      <formula>"Saturday"</formula>
    </cfRule>
    <cfRule type="cellIs" dxfId="5" priority="5" operator="equal">
      <formula>"Sunday"</formula>
    </cfRule>
  </conditionalFormatting>
  <dataValidations disablePrompts="1" count="1">
    <dataValidation type="list" showInputMessage="1" showErrorMessage="1" promptTitle="Bitte auswählen" sqref="C2:C31">
      <formula1>"Work Day,Vacation Day,Holiday,Sick Day,Free,-"</formula1>
    </dataValidation>
  </dataValidations>
  <pageMargins left="0.7" right="0.7" top="0.75" bottom="0.75" header="0.3" footer="0.3"/>
  <pageSetup paperSize="9" scale="80" orientation="landscape" r:id="rId1"/>
  <headerFooter>
    <oddHeader>&amp;C&amp;"-,Fett"&amp;14November 2023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2"/>
  <sheetViews>
    <sheetView view="pageLayout" zoomScale="85" zoomScaleNormal="60" zoomScalePageLayoutView="85" workbookViewId="0">
      <selection activeCell="E12" sqref="E12"/>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45261</v>
      </c>
      <c r="B2" s="2" t="str">
        <f>TEXT(A2,"[$-409]TTTT")</f>
        <v>Friday</v>
      </c>
      <c r="C2" s="2"/>
      <c r="D2" s="3"/>
      <c r="E2" s="3"/>
      <c r="F2" s="3"/>
      <c r="G2" s="8">
        <f>E2-F2-D2</f>
        <v>0</v>
      </c>
      <c r="H2" s="29" t="str">
        <f>IF(AND(G2&gt;TIME(0,0,0),G2&lt;=TIME(4,0,0)),"half",IF(G2&gt;TIME(4,0,0),"whole",""))</f>
        <v/>
      </c>
      <c r="I2" s="7"/>
      <c r="J2" s="7"/>
      <c r="K2" s="7"/>
    </row>
    <row r="3" spans="1:11" x14ac:dyDescent="0.3">
      <c r="A3" s="42">
        <v>45262</v>
      </c>
      <c r="B3" s="2" t="str">
        <f t="shared" ref="B3:B32" si="0">TEXT(A3,"[$-409]TTTT")</f>
        <v>Saturday</v>
      </c>
      <c r="C3" s="2"/>
      <c r="D3" s="3"/>
      <c r="E3" s="3"/>
      <c r="F3" s="3"/>
      <c r="G3" s="8">
        <f t="shared" ref="G3:G23" si="1">E3-F3-D3</f>
        <v>0</v>
      </c>
      <c r="H3" s="29" t="str">
        <f t="shared" ref="H3:H32" si="2">IF(AND(G3&gt;TIME(0,0,0),G3&lt;=TIME(4,0,0)),"half",IF(G3&gt;TIME(4,0,0),"whole",""))</f>
        <v/>
      </c>
      <c r="I3" s="7"/>
      <c r="J3" s="4" t="s">
        <v>12</v>
      </c>
      <c r="K3" s="5">
        <f>COUNTIF($C2:$C32,"*Krank*")</f>
        <v>0</v>
      </c>
    </row>
    <row r="4" spans="1:11" x14ac:dyDescent="0.3">
      <c r="A4" s="42">
        <v>45263</v>
      </c>
      <c r="B4" s="2" t="str">
        <f t="shared" si="0"/>
        <v>Sunday</v>
      </c>
      <c r="C4" s="2"/>
      <c r="D4" s="3"/>
      <c r="E4" s="3"/>
      <c r="F4" s="3"/>
      <c r="G4" s="8">
        <f t="shared" si="1"/>
        <v>0</v>
      </c>
      <c r="H4" s="29" t="str">
        <f t="shared" si="2"/>
        <v/>
      </c>
      <c r="I4" s="7"/>
      <c r="J4" s="6"/>
      <c r="K4" s="7"/>
    </row>
    <row r="5" spans="1:11" x14ac:dyDescent="0.3">
      <c r="A5" s="42">
        <v>45264</v>
      </c>
      <c r="B5" s="2" t="str">
        <f t="shared" si="0"/>
        <v>Monday</v>
      </c>
      <c r="C5" s="2"/>
      <c r="D5" s="3"/>
      <c r="E5" s="3"/>
      <c r="F5" s="3"/>
      <c r="G5" s="8">
        <f t="shared" si="1"/>
        <v>0</v>
      </c>
      <c r="H5" s="29" t="str">
        <f t="shared" si="2"/>
        <v/>
      </c>
      <c r="I5" s="7"/>
      <c r="J5" s="4" t="s">
        <v>13</v>
      </c>
      <c r="K5" s="5">
        <f>COUNTIF($C2:$C31,"Urlaub")</f>
        <v>0</v>
      </c>
    </row>
    <row r="6" spans="1:11" x14ac:dyDescent="0.3">
      <c r="A6" s="42">
        <v>45265</v>
      </c>
      <c r="B6" s="2" t="str">
        <f t="shared" si="0"/>
        <v>Tuesday</v>
      </c>
      <c r="C6" s="2"/>
      <c r="D6" s="3"/>
      <c r="E6" s="3"/>
      <c r="F6" s="3"/>
      <c r="G6" s="8">
        <f t="shared" si="1"/>
        <v>0</v>
      </c>
      <c r="H6" s="29" t="str">
        <f t="shared" si="2"/>
        <v/>
      </c>
      <c r="I6" s="7"/>
      <c r="J6" s="6"/>
      <c r="K6" s="7"/>
    </row>
    <row r="7" spans="1:11" x14ac:dyDescent="0.3">
      <c r="A7" s="42">
        <v>45266</v>
      </c>
      <c r="B7" s="2" t="str">
        <f t="shared" si="0"/>
        <v>Wednesday</v>
      </c>
      <c r="C7" s="2"/>
      <c r="D7" s="3"/>
      <c r="E7" s="3"/>
      <c r="F7" s="3"/>
      <c r="G7" s="8">
        <f t="shared" si="1"/>
        <v>0</v>
      </c>
      <c r="H7" s="29" t="str">
        <f t="shared" si="2"/>
        <v/>
      </c>
      <c r="I7" s="7"/>
      <c r="J7" s="4" t="s">
        <v>34</v>
      </c>
      <c r="K7" s="1">
        <f>COUNTIF(H2:H32,"half")</f>
        <v>0</v>
      </c>
    </row>
    <row r="8" spans="1:11" x14ac:dyDescent="0.3">
      <c r="A8" s="42">
        <v>45267</v>
      </c>
      <c r="B8" s="2" t="str">
        <f t="shared" si="0"/>
        <v>Thursday</v>
      </c>
      <c r="C8" s="2"/>
      <c r="D8" s="3"/>
      <c r="E8" s="3"/>
      <c r="F8" s="3"/>
      <c r="G8" s="8">
        <f t="shared" si="1"/>
        <v>0</v>
      </c>
      <c r="H8" s="29" t="str">
        <f t="shared" si="2"/>
        <v/>
      </c>
      <c r="I8" s="7"/>
    </row>
    <row r="9" spans="1:11" x14ac:dyDescent="0.3">
      <c r="A9" s="42">
        <v>45268</v>
      </c>
      <c r="B9" s="2" t="str">
        <f t="shared" si="0"/>
        <v>Friday</v>
      </c>
      <c r="C9" s="2"/>
      <c r="D9" s="3"/>
      <c r="E9" s="3"/>
      <c r="F9" s="3"/>
      <c r="G9" s="8">
        <f t="shared" si="1"/>
        <v>0</v>
      </c>
      <c r="H9" s="29" t="str">
        <f t="shared" si="2"/>
        <v/>
      </c>
      <c r="I9" s="7"/>
      <c r="J9" s="4" t="s">
        <v>35</v>
      </c>
      <c r="K9" s="1">
        <f>COUNTIF(H2:H32,"whole")</f>
        <v>0</v>
      </c>
    </row>
    <row r="10" spans="1:11" x14ac:dyDescent="0.3">
      <c r="A10" s="42">
        <v>45269</v>
      </c>
      <c r="B10" s="2" t="str">
        <f t="shared" si="0"/>
        <v>Saturday</v>
      </c>
      <c r="C10" s="2"/>
      <c r="D10" s="3"/>
      <c r="E10" s="3"/>
      <c r="F10" s="3"/>
      <c r="G10" s="8">
        <f t="shared" si="1"/>
        <v>0</v>
      </c>
      <c r="H10" s="29" t="str">
        <f t="shared" si="2"/>
        <v/>
      </c>
      <c r="I10" s="7"/>
      <c r="J10" s="7"/>
      <c r="K10" s="7"/>
    </row>
    <row r="11" spans="1:11" ht="14.5" thickBot="1" x14ac:dyDescent="0.35">
      <c r="A11" s="42">
        <v>45270</v>
      </c>
      <c r="B11" s="2" t="str">
        <f t="shared" si="0"/>
        <v>Sunday</v>
      </c>
      <c r="C11" s="2"/>
      <c r="D11" s="3"/>
      <c r="E11" s="3"/>
      <c r="F11" s="3"/>
      <c r="G11" s="8">
        <f t="shared" si="1"/>
        <v>0</v>
      </c>
      <c r="H11" s="29" t="str">
        <f t="shared" si="2"/>
        <v/>
      </c>
      <c r="I11" s="7"/>
      <c r="J11" s="7"/>
      <c r="K11" s="7"/>
    </row>
    <row r="12" spans="1:11" ht="14" customHeight="1" x14ac:dyDescent="0.3">
      <c r="A12" s="42">
        <v>45271</v>
      </c>
      <c r="B12" s="2" t="str">
        <f t="shared" si="0"/>
        <v>Monday</v>
      </c>
      <c r="C12" s="2"/>
      <c r="D12" s="3"/>
      <c r="E12" s="3"/>
      <c r="F12" s="3"/>
      <c r="G12" s="8">
        <f t="shared" si="1"/>
        <v>0</v>
      </c>
      <c r="H12" s="29" t="str">
        <f t="shared" si="2"/>
        <v/>
      </c>
      <c r="I12" s="7"/>
      <c r="J12" s="55" t="s">
        <v>36</v>
      </c>
      <c r="K12" s="56"/>
    </row>
    <row r="13" spans="1:11" ht="14" customHeight="1" x14ac:dyDescent="0.3">
      <c r="A13" s="42">
        <v>45272</v>
      </c>
      <c r="B13" s="2" t="str">
        <f t="shared" si="0"/>
        <v>Tuesday</v>
      </c>
      <c r="C13" s="2"/>
      <c r="D13" s="3"/>
      <c r="E13" s="3"/>
      <c r="F13" s="3"/>
      <c r="G13" s="8">
        <f t="shared" si="1"/>
        <v>0</v>
      </c>
      <c r="H13" s="29" t="str">
        <f t="shared" si="2"/>
        <v/>
      </c>
      <c r="I13" s="7"/>
      <c r="J13" s="59"/>
      <c r="K13" s="60"/>
    </row>
    <row r="14" spans="1:11" x14ac:dyDescent="0.3">
      <c r="A14" s="42">
        <v>45273</v>
      </c>
      <c r="B14" s="2" t="str">
        <f t="shared" si="0"/>
        <v>Wednesday</v>
      </c>
      <c r="C14" s="2"/>
      <c r="D14" s="3"/>
      <c r="E14" s="3"/>
      <c r="F14" s="3"/>
      <c r="G14" s="8">
        <f t="shared" si="1"/>
        <v>0</v>
      </c>
      <c r="H14" s="29" t="str">
        <f t="shared" si="2"/>
        <v/>
      </c>
      <c r="I14" s="7"/>
      <c r="J14" s="59"/>
      <c r="K14" s="60"/>
    </row>
    <row r="15" spans="1:11" x14ac:dyDescent="0.3">
      <c r="A15" s="42">
        <v>45274</v>
      </c>
      <c r="B15" s="2" t="str">
        <f t="shared" si="0"/>
        <v>Thursday</v>
      </c>
      <c r="C15" s="2"/>
      <c r="D15" s="3"/>
      <c r="E15" s="3"/>
      <c r="F15" s="3"/>
      <c r="G15" s="8">
        <f t="shared" si="1"/>
        <v>0</v>
      </c>
      <c r="H15" s="29" t="str">
        <f t="shared" si="2"/>
        <v/>
      </c>
      <c r="I15" s="7"/>
      <c r="J15" s="57"/>
      <c r="K15" s="58"/>
    </row>
    <row r="16" spans="1:11" x14ac:dyDescent="0.3">
      <c r="A16" s="42">
        <v>45275</v>
      </c>
      <c r="B16" s="2" t="str">
        <f t="shared" si="0"/>
        <v>Friday</v>
      </c>
      <c r="C16" s="2"/>
      <c r="D16" s="3"/>
      <c r="E16" s="3"/>
      <c r="F16" s="3"/>
      <c r="G16" s="8">
        <f t="shared" si="1"/>
        <v>0</v>
      </c>
      <c r="H16" s="29" t="str">
        <f t="shared" si="2"/>
        <v/>
      </c>
      <c r="I16" s="7"/>
      <c r="J16" s="51" t="s">
        <v>37</v>
      </c>
      <c r="K16" s="52"/>
    </row>
    <row r="17" spans="1:11" ht="14" customHeight="1" x14ac:dyDescent="0.3">
      <c r="A17" s="42">
        <v>45276</v>
      </c>
      <c r="B17" s="2" t="str">
        <f t="shared" si="0"/>
        <v>Saturday</v>
      </c>
      <c r="C17" s="2"/>
      <c r="D17" s="3"/>
      <c r="E17" s="3"/>
      <c r="F17" s="3"/>
      <c r="G17" s="8">
        <f t="shared" si="1"/>
        <v>0</v>
      </c>
      <c r="H17" s="29" t="str">
        <f t="shared" si="2"/>
        <v/>
      </c>
      <c r="I17" s="7"/>
      <c r="J17" s="51"/>
      <c r="K17" s="52"/>
    </row>
    <row r="18" spans="1:11" x14ac:dyDescent="0.3">
      <c r="A18" s="42">
        <v>45277</v>
      </c>
      <c r="B18" s="2" t="str">
        <f t="shared" si="0"/>
        <v>Sunday</v>
      </c>
      <c r="C18" s="2"/>
      <c r="D18" s="3"/>
      <c r="E18" s="3"/>
      <c r="F18" s="3"/>
      <c r="G18" s="8">
        <f t="shared" si="1"/>
        <v>0</v>
      </c>
      <c r="H18" s="29" t="str">
        <f t="shared" si="2"/>
        <v/>
      </c>
      <c r="I18" s="7"/>
      <c r="J18" s="51"/>
      <c r="K18" s="52"/>
    </row>
    <row r="19" spans="1:11" x14ac:dyDescent="0.3">
      <c r="A19" s="42">
        <v>45278</v>
      </c>
      <c r="B19" s="2" t="str">
        <f t="shared" si="0"/>
        <v>Monday</v>
      </c>
      <c r="C19" s="2"/>
      <c r="D19" s="3"/>
      <c r="E19" s="3"/>
      <c r="F19" s="3"/>
      <c r="G19" s="8">
        <f t="shared" si="1"/>
        <v>0</v>
      </c>
      <c r="H19" s="29" t="str">
        <f t="shared" si="2"/>
        <v/>
      </c>
      <c r="I19" s="7"/>
      <c r="J19" s="51"/>
      <c r="K19" s="52"/>
    </row>
    <row r="20" spans="1:11" x14ac:dyDescent="0.3">
      <c r="A20" s="42">
        <v>45279</v>
      </c>
      <c r="B20" s="2" t="str">
        <f t="shared" si="0"/>
        <v>Tuesday</v>
      </c>
      <c r="C20" s="2"/>
      <c r="D20" s="3"/>
      <c r="E20" s="3"/>
      <c r="F20" s="3"/>
      <c r="G20" s="8">
        <f t="shared" si="1"/>
        <v>0</v>
      </c>
      <c r="H20" s="29" t="str">
        <f t="shared" si="2"/>
        <v/>
      </c>
      <c r="I20" s="7"/>
      <c r="J20" s="51" t="s">
        <v>38</v>
      </c>
      <c r="K20" s="52"/>
    </row>
    <row r="21" spans="1:11" x14ac:dyDescent="0.3">
      <c r="A21" s="42">
        <v>45280</v>
      </c>
      <c r="B21" s="2" t="str">
        <f t="shared" si="0"/>
        <v>Wednesday</v>
      </c>
      <c r="C21" s="2"/>
      <c r="D21" s="3"/>
      <c r="E21" s="3"/>
      <c r="F21" s="3"/>
      <c r="G21" s="8">
        <f t="shared" si="1"/>
        <v>0</v>
      </c>
      <c r="H21" s="29" t="str">
        <f t="shared" si="2"/>
        <v/>
      </c>
      <c r="I21" s="7"/>
      <c r="J21" s="51"/>
      <c r="K21" s="52"/>
    </row>
    <row r="22" spans="1:11" x14ac:dyDescent="0.3">
      <c r="A22" s="42">
        <v>45281</v>
      </c>
      <c r="B22" s="2" t="str">
        <f t="shared" si="0"/>
        <v>Thursday</v>
      </c>
      <c r="C22" s="2"/>
      <c r="D22" s="3"/>
      <c r="E22" s="3"/>
      <c r="F22" s="3"/>
      <c r="G22" s="8">
        <f t="shared" si="1"/>
        <v>0</v>
      </c>
      <c r="H22" s="29" t="str">
        <f t="shared" si="2"/>
        <v/>
      </c>
      <c r="I22" s="7"/>
      <c r="J22" s="51"/>
      <c r="K22" s="52"/>
    </row>
    <row r="23" spans="1:11" ht="14.5" thickBot="1" x14ac:dyDescent="0.35">
      <c r="A23" s="42">
        <v>45282</v>
      </c>
      <c r="B23" s="2" t="str">
        <f t="shared" si="0"/>
        <v>Friday</v>
      </c>
      <c r="C23" s="2"/>
      <c r="D23" s="3"/>
      <c r="E23" s="3"/>
      <c r="F23" s="3"/>
      <c r="G23" s="8">
        <f t="shared" si="1"/>
        <v>0</v>
      </c>
      <c r="H23" s="29" t="str">
        <f t="shared" si="2"/>
        <v/>
      </c>
      <c r="I23" s="7"/>
      <c r="J23" s="53"/>
      <c r="K23" s="54"/>
    </row>
    <row r="24" spans="1:11" x14ac:dyDescent="0.3">
      <c r="A24" s="42">
        <v>45283</v>
      </c>
      <c r="B24" s="2" t="str">
        <f t="shared" si="0"/>
        <v>Saturday</v>
      </c>
      <c r="C24" s="2"/>
      <c r="D24" s="3"/>
      <c r="E24" s="3"/>
      <c r="F24" s="3"/>
      <c r="G24" s="8">
        <f>E24-F24-D24</f>
        <v>0</v>
      </c>
      <c r="H24" s="29" t="str">
        <f t="shared" si="2"/>
        <v/>
      </c>
      <c r="I24" s="7"/>
      <c r="J24" s="7"/>
      <c r="K24" s="7"/>
    </row>
    <row r="25" spans="1:11" x14ac:dyDescent="0.3">
      <c r="A25" s="42">
        <v>45284</v>
      </c>
      <c r="B25" s="2" t="str">
        <f t="shared" si="0"/>
        <v>Sunday</v>
      </c>
      <c r="C25" s="2"/>
      <c r="D25" s="3"/>
      <c r="E25" s="3"/>
      <c r="F25" s="3"/>
      <c r="G25" s="8">
        <f t="shared" ref="G25:G32" si="3">E25-F25-D25</f>
        <v>0</v>
      </c>
      <c r="H25" s="29" t="str">
        <f t="shared" si="2"/>
        <v/>
      </c>
      <c r="I25" s="7"/>
      <c r="J25" s="7"/>
      <c r="K25" s="7"/>
    </row>
    <row r="26" spans="1:11" x14ac:dyDescent="0.3">
      <c r="A26" s="42">
        <v>45285</v>
      </c>
      <c r="B26" s="2" t="str">
        <f t="shared" si="0"/>
        <v>Monday</v>
      </c>
      <c r="C26" s="2"/>
      <c r="D26" s="3"/>
      <c r="E26" s="3"/>
      <c r="F26" s="3"/>
      <c r="G26" s="8">
        <f t="shared" si="3"/>
        <v>0</v>
      </c>
      <c r="H26" s="29" t="str">
        <f t="shared" si="2"/>
        <v/>
      </c>
      <c r="I26" s="7"/>
      <c r="J26" s="7"/>
      <c r="K26" s="7"/>
    </row>
    <row r="27" spans="1:11" x14ac:dyDescent="0.3">
      <c r="A27" s="42">
        <v>45286</v>
      </c>
      <c r="B27" s="2" t="str">
        <f t="shared" si="0"/>
        <v>Tuesday</v>
      </c>
      <c r="C27" s="2"/>
      <c r="D27" s="3"/>
      <c r="E27" s="3"/>
      <c r="F27" s="3"/>
      <c r="G27" s="8">
        <f t="shared" si="3"/>
        <v>0</v>
      </c>
      <c r="H27" s="29" t="str">
        <f t="shared" si="2"/>
        <v/>
      </c>
      <c r="I27" s="7"/>
      <c r="J27" s="7"/>
      <c r="K27" s="7"/>
    </row>
    <row r="28" spans="1:11" x14ac:dyDescent="0.3">
      <c r="A28" s="42">
        <v>45287</v>
      </c>
      <c r="B28" s="2" t="str">
        <f t="shared" si="0"/>
        <v>Wednesday</v>
      </c>
      <c r="C28" s="2"/>
      <c r="D28" s="3"/>
      <c r="E28" s="3"/>
      <c r="F28" s="3"/>
      <c r="G28" s="8">
        <f t="shared" si="3"/>
        <v>0</v>
      </c>
      <c r="H28" s="29" t="str">
        <f t="shared" si="2"/>
        <v/>
      </c>
      <c r="I28" s="7"/>
      <c r="J28" s="7"/>
      <c r="K28" s="7"/>
    </row>
    <row r="29" spans="1:11" x14ac:dyDescent="0.3">
      <c r="A29" s="42">
        <v>45288</v>
      </c>
      <c r="B29" s="2" t="str">
        <f t="shared" si="0"/>
        <v>Thursday</v>
      </c>
      <c r="C29" s="2"/>
      <c r="D29" s="3"/>
      <c r="E29" s="3"/>
      <c r="F29" s="3"/>
      <c r="G29" s="8">
        <f t="shared" si="3"/>
        <v>0</v>
      </c>
      <c r="H29" s="29" t="str">
        <f t="shared" si="2"/>
        <v/>
      </c>
      <c r="I29" s="7"/>
      <c r="J29" s="7"/>
      <c r="K29" s="7"/>
    </row>
    <row r="30" spans="1:11" x14ac:dyDescent="0.3">
      <c r="A30" s="42">
        <v>45289</v>
      </c>
      <c r="B30" s="2" t="str">
        <f t="shared" si="0"/>
        <v>Friday</v>
      </c>
      <c r="C30" s="2"/>
      <c r="D30" s="3"/>
      <c r="E30" s="3"/>
      <c r="F30" s="3"/>
      <c r="G30" s="8">
        <f t="shared" si="3"/>
        <v>0</v>
      </c>
      <c r="H30" s="29" t="str">
        <f t="shared" si="2"/>
        <v/>
      </c>
      <c r="I30" s="7"/>
      <c r="J30" s="7"/>
      <c r="K30" s="7"/>
    </row>
    <row r="31" spans="1:11" x14ac:dyDescent="0.3">
      <c r="A31" s="42">
        <v>45290</v>
      </c>
      <c r="B31" s="2" t="str">
        <f t="shared" si="0"/>
        <v>Saturday</v>
      </c>
      <c r="C31" s="2"/>
      <c r="D31" s="3"/>
      <c r="E31" s="3"/>
      <c r="F31" s="3"/>
      <c r="G31" s="8">
        <f t="shared" si="3"/>
        <v>0</v>
      </c>
      <c r="H31" s="29" t="str">
        <f t="shared" si="2"/>
        <v/>
      </c>
      <c r="I31" s="7"/>
      <c r="J31" s="7"/>
      <c r="K31" s="7"/>
    </row>
    <row r="32" spans="1:11" ht="14.5" thickBot="1" x14ac:dyDescent="0.35">
      <c r="A32" s="42">
        <v>45291</v>
      </c>
      <c r="B32" s="2" t="str">
        <f t="shared" si="0"/>
        <v>Sunday</v>
      </c>
      <c r="C32" s="2"/>
      <c r="D32" s="31"/>
      <c r="E32" s="31"/>
      <c r="F32" s="31"/>
      <c r="G32" s="32">
        <f t="shared" si="3"/>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34"/>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sheetData>
  <sheetProtection algorithmName="SHA-512" hashValue="a3tuvzWmSZpoaCBbNpcxcvq+mQAMHjpxD7jVVaYdzliQb0wl+ygwWYpDJh2sXTsCZ1aMtSMocYtDMny2OAqaYg==" saltValue="ffruqueUH9qQfdx+QACbcA==" spinCount="100000" sheet="1"/>
  <protectedRanges>
    <protectedRange sqref="D32:F32" name="Bereich1_1"/>
    <protectedRange sqref="D31:F31" name="Bereich1_1_1"/>
    <protectedRange sqref="D24:F30" name="Bereich1_1_1_1"/>
    <protectedRange sqref="C2:F2 D3:F23 C3:C32" name="Bereich1_1_1_1_1"/>
  </protectedRanges>
  <mergeCells count="3">
    <mergeCell ref="J12:K14"/>
    <mergeCell ref="J16:K19"/>
    <mergeCell ref="J20:K23"/>
  </mergeCells>
  <conditionalFormatting sqref="C2:C32">
    <cfRule type="containsText" dxfId="4" priority="1" operator="containsText" text="Urlaub">
      <formula>NOT(ISERROR(SEARCH("Urlaub",C2)))</formula>
    </cfRule>
    <cfRule type="containsText" dxfId="3" priority="2" operator="containsText" text="Feiertag">
      <formula>NOT(ISERROR(SEARCH("Feiertag",C2)))</formula>
    </cfRule>
    <cfRule type="containsText" dxfId="2" priority="3" operator="containsText" text="Krank">
      <formula>NOT(ISERROR(SEARCH("Krank",C2)))</formula>
    </cfRule>
  </conditionalFormatting>
  <conditionalFormatting sqref="B2:B32">
    <cfRule type="cellIs" dxfId="1" priority="4" operator="equal">
      <formula>"Saturday"</formula>
    </cfRule>
    <cfRule type="cellIs" dxfId="0" priority="5" operator="equal">
      <formula>"Sunday"</formula>
    </cfRule>
  </conditionalFormatting>
  <dataValidations disablePrompts="1"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&amp;C&amp;"-,Fett"&amp;14December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5"/>
  <sheetViews>
    <sheetView view="pageLayout" zoomScaleNormal="60" workbookViewId="0">
      <selection activeCell="D5" sqref="D5"/>
    </sheetView>
  </sheetViews>
  <sheetFormatPr baseColWidth="10" defaultRowHeight="14" x14ac:dyDescent="0.3"/>
  <cols>
    <col min="1" max="1" width="10.83203125" customWidth="1"/>
    <col min="2" max="2" width="13.5" bestFit="1" customWidth="1"/>
    <col min="3" max="3" width="18.5" bestFit="1" customWidth="1"/>
    <col min="4" max="6" width="18" bestFit="1" customWidth="1"/>
    <col min="7" max="7" width="14.58203125" customWidth="1"/>
    <col min="8" max="8" width="12.58203125" customWidth="1"/>
    <col min="9" max="9" width="3.58203125" customWidth="1"/>
    <col min="10" max="10" width="13.66406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44927</v>
      </c>
      <c r="B2" s="2" t="str">
        <f>TEXT(A2,"[$-409]TTTT")</f>
        <v>Sunday</v>
      </c>
      <c r="C2" s="2"/>
      <c r="D2" s="3"/>
      <c r="E2" s="3"/>
      <c r="F2" s="3"/>
      <c r="G2" s="8">
        <f>E2-F2-D2</f>
        <v>0</v>
      </c>
      <c r="H2" s="29" t="str">
        <f>IF(AND(G2&gt;TIME(0,0,0),G2&lt;=TIME(4,0,0)),"half",IF(G2&gt;TIME(4,0,0),"whole",""))</f>
        <v/>
      </c>
      <c r="I2" s="7"/>
      <c r="J2" s="7"/>
      <c r="K2" s="7"/>
    </row>
    <row r="3" spans="1:11" x14ac:dyDescent="0.3">
      <c r="A3" s="42">
        <v>44928</v>
      </c>
      <c r="B3" s="2" t="str">
        <f t="shared" ref="B3:B32" si="0">TEXT(A3,"[$-409]TTTT")</f>
        <v>Monday</v>
      </c>
      <c r="C3" s="2"/>
      <c r="D3" s="3"/>
      <c r="E3" s="3"/>
      <c r="F3" s="3"/>
      <c r="G3" s="8">
        <f t="shared" ref="G3:G32" si="1">E3-F3-D3</f>
        <v>0</v>
      </c>
      <c r="H3" s="29" t="str">
        <f t="shared" ref="H3:H32" si="2">IF(AND(G3&gt;TIME(0,0,0),G3&lt;=TIME(4,0,0)),"half",IF(G3&gt;TIME(4,0,0),"whole",""))</f>
        <v/>
      </c>
      <c r="I3" s="7"/>
      <c r="J3" s="4" t="s">
        <v>12</v>
      </c>
      <c r="K3" s="5">
        <f>COUNTIF($C2:$C32,"*Krank*")</f>
        <v>0</v>
      </c>
    </row>
    <row r="4" spans="1:11" x14ac:dyDescent="0.3">
      <c r="A4" s="42">
        <v>44929</v>
      </c>
      <c r="B4" s="2" t="str">
        <f t="shared" si="0"/>
        <v>Tuesday</v>
      </c>
      <c r="C4" s="2"/>
      <c r="D4" s="3"/>
      <c r="E4" s="3"/>
      <c r="F4" s="3"/>
      <c r="G4" s="8">
        <f t="shared" si="1"/>
        <v>0</v>
      </c>
      <c r="H4" s="29" t="str">
        <f t="shared" si="2"/>
        <v/>
      </c>
      <c r="I4" s="7"/>
      <c r="J4" s="6"/>
      <c r="K4" s="7"/>
    </row>
    <row r="5" spans="1:11" x14ac:dyDescent="0.3">
      <c r="A5" s="42">
        <v>44930</v>
      </c>
      <c r="B5" s="2" t="str">
        <f t="shared" si="0"/>
        <v>Wednesday</v>
      </c>
      <c r="C5" s="2"/>
      <c r="D5" s="3"/>
      <c r="E5" s="3"/>
      <c r="F5" s="3"/>
      <c r="G5" s="8">
        <f t="shared" si="1"/>
        <v>0</v>
      </c>
      <c r="H5" s="29" t="str">
        <f t="shared" si="2"/>
        <v/>
      </c>
      <c r="I5" s="7"/>
      <c r="J5" s="4" t="s">
        <v>13</v>
      </c>
      <c r="K5" s="5">
        <f>COUNTIF($C2:$C31,"Urlaub")</f>
        <v>0</v>
      </c>
    </row>
    <row r="6" spans="1:11" x14ac:dyDescent="0.3">
      <c r="A6" s="42">
        <v>44931</v>
      </c>
      <c r="B6" s="2" t="str">
        <f t="shared" si="0"/>
        <v>Thursday</v>
      </c>
      <c r="C6" s="2"/>
      <c r="D6" s="3"/>
      <c r="E6" s="3"/>
      <c r="F6" s="3"/>
      <c r="G6" s="8">
        <f t="shared" si="1"/>
        <v>0</v>
      </c>
      <c r="H6" s="29" t="str">
        <f t="shared" si="2"/>
        <v/>
      </c>
      <c r="I6" s="7"/>
      <c r="J6" s="6"/>
      <c r="K6" s="7"/>
    </row>
    <row r="7" spans="1:11" x14ac:dyDescent="0.3">
      <c r="A7" s="42">
        <v>44932</v>
      </c>
      <c r="B7" s="2" t="str">
        <f t="shared" si="0"/>
        <v>Friday</v>
      </c>
      <c r="C7" s="2"/>
      <c r="D7" s="3"/>
      <c r="E7" s="3"/>
      <c r="F7" s="3"/>
      <c r="G7" s="8">
        <f t="shared" si="1"/>
        <v>0</v>
      </c>
      <c r="H7" s="29" t="str">
        <f t="shared" si="2"/>
        <v/>
      </c>
      <c r="I7" s="7"/>
      <c r="J7" s="4" t="s">
        <v>34</v>
      </c>
      <c r="K7" s="1">
        <f>COUNTIF(H2:H32,"half")</f>
        <v>0</v>
      </c>
    </row>
    <row r="8" spans="1:11" x14ac:dyDescent="0.3">
      <c r="A8" s="42">
        <v>44933</v>
      </c>
      <c r="B8" s="2" t="str">
        <f t="shared" si="0"/>
        <v>Saturday</v>
      </c>
      <c r="C8" s="2"/>
      <c r="D8" s="3"/>
      <c r="E8" s="3"/>
      <c r="F8" s="3"/>
      <c r="G8" s="8">
        <f t="shared" si="1"/>
        <v>0</v>
      </c>
      <c r="H8" s="29" t="str">
        <f t="shared" si="2"/>
        <v/>
      </c>
      <c r="I8" s="7"/>
    </row>
    <row r="9" spans="1:11" x14ac:dyDescent="0.3">
      <c r="A9" s="42">
        <v>44934</v>
      </c>
      <c r="B9" s="2" t="str">
        <f t="shared" si="0"/>
        <v>Sunday</v>
      </c>
      <c r="C9" s="2"/>
      <c r="D9" s="3"/>
      <c r="E9" s="3"/>
      <c r="F9" s="3"/>
      <c r="G9" s="8">
        <f t="shared" si="1"/>
        <v>0</v>
      </c>
      <c r="H9" s="29" t="str">
        <f t="shared" si="2"/>
        <v/>
      </c>
      <c r="I9" s="7"/>
      <c r="J9" s="4" t="s">
        <v>35</v>
      </c>
      <c r="K9" s="1">
        <f>COUNTIF(H2:H32,"whole")</f>
        <v>0</v>
      </c>
    </row>
    <row r="10" spans="1:11" x14ac:dyDescent="0.3">
      <c r="A10" s="42">
        <v>44935</v>
      </c>
      <c r="B10" s="2" t="str">
        <f t="shared" si="0"/>
        <v>Monday</v>
      </c>
      <c r="C10" s="2"/>
      <c r="D10" s="3"/>
      <c r="E10" s="3"/>
      <c r="F10" s="3"/>
      <c r="G10" s="8">
        <f t="shared" si="1"/>
        <v>0</v>
      </c>
      <c r="H10" s="29" t="str">
        <f t="shared" si="2"/>
        <v/>
      </c>
      <c r="I10" s="7"/>
      <c r="J10" s="7"/>
      <c r="K10" s="7"/>
    </row>
    <row r="11" spans="1:11" ht="14.5" thickBot="1" x14ac:dyDescent="0.35">
      <c r="A11" s="42">
        <v>44936</v>
      </c>
      <c r="B11" s="2" t="str">
        <f t="shared" si="0"/>
        <v>Tuesday</v>
      </c>
      <c r="C11" s="2"/>
      <c r="D11" s="3"/>
      <c r="E11" s="3"/>
      <c r="F11" s="3"/>
      <c r="G11" s="8">
        <f t="shared" si="1"/>
        <v>0</v>
      </c>
      <c r="H11" s="29" t="str">
        <f t="shared" si="2"/>
        <v/>
      </c>
      <c r="I11" s="7"/>
      <c r="J11" s="7"/>
      <c r="K11" s="7"/>
    </row>
    <row r="12" spans="1:11" ht="14" customHeight="1" x14ac:dyDescent="0.3">
      <c r="A12" s="42">
        <v>44937</v>
      </c>
      <c r="B12" s="2" t="str">
        <f t="shared" si="0"/>
        <v>Wednesday</v>
      </c>
      <c r="C12" s="2"/>
      <c r="D12" s="3"/>
      <c r="E12" s="3"/>
      <c r="F12" s="3"/>
      <c r="G12" s="8">
        <f t="shared" si="1"/>
        <v>0</v>
      </c>
      <c r="H12" s="29" t="str">
        <f t="shared" si="2"/>
        <v/>
      </c>
      <c r="I12" s="7"/>
      <c r="J12" s="55" t="s">
        <v>36</v>
      </c>
      <c r="K12" s="56"/>
    </row>
    <row r="13" spans="1:11" x14ac:dyDescent="0.3">
      <c r="A13" s="42">
        <v>44938</v>
      </c>
      <c r="B13" s="2" t="str">
        <f t="shared" si="0"/>
        <v>Thursday</v>
      </c>
      <c r="C13" s="2"/>
      <c r="D13" s="3"/>
      <c r="E13" s="3"/>
      <c r="F13" s="3"/>
      <c r="G13" s="8">
        <f t="shared" si="1"/>
        <v>0</v>
      </c>
      <c r="H13" s="29" t="str">
        <f t="shared" si="2"/>
        <v/>
      </c>
      <c r="I13" s="7"/>
      <c r="J13" s="59"/>
      <c r="K13" s="60"/>
    </row>
    <row r="14" spans="1:11" x14ac:dyDescent="0.3">
      <c r="A14" s="42">
        <v>44939</v>
      </c>
      <c r="B14" s="2" t="str">
        <f t="shared" si="0"/>
        <v>Friday</v>
      </c>
      <c r="C14" s="2"/>
      <c r="D14" s="3"/>
      <c r="E14" s="3"/>
      <c r="F14" s="3"/>
      <c r="G14" s="8">
        <f t="shared" si="1"/>
        <v>0</v>
      </c>
      <c r="H14" s="29" t="str">
        <f t="shared" si="2"/>
        <v/>
      </c>
      <c r="I14" s="7"/>
      <c r="J14" s="59"/>
      <c r="K14" s="60"/>
    </row>
    <row r="15" spans="1:11" x14ac:dyDescent="0.3">
      <c r="A15" s="42">
        <v>44940</v>
      </c>
      <c r="B15" s="2" t="str">
        <f t="shared" si="0"/>
        <v>Saturday</v>
      </c>
      <c r="C15" s="2"/>
      <c r="D15" s="3"/>
      <c r="E15" s="3"/>
      <c r="F15" s="3"/>
      <c r="G15" s="8">
        <f t="shared" si="1"/>
        <v>0</v>
      </c>
      <c r="H15" s="29" t="str">
        <f t="shared" si="2"/>
        <v/>
      </c>
      <c r="I15" s="7"/>
      <c r="J15" s="57"/>
      <c r="K15" s="58"/>
    </row>
    <row r="16" spans="1:11" x14ac:dyDescent="0.3">
      <c r="A16" s="42">
        <v>44941</v>
      </c>
      <c r="B16" s="2" t="str">
        <f t="shared" si="0"/>
        <v>Sunday</v>
      </c>
      <c r="C16" s="2"/>
      <c r="D16" s="3"/>
      <c r="E16" s="3"/>
      <c r="F16" s="3"/>
      <c r="G16" s="8">
        <f t="shared" si="1"/>
        <v>0</v>
      </c>
      <c r="H16" s="29" t="str">
        <f t="shared" si="2"/>
        <v/>
      </c>
      <c r="I16" s="7"/>
      <c r="J16" s="51" t="s">
        <v>37</v>
      </c>
      <c r="K16" s="52"/>
    </row>
    <row r="17" spans="1:11" x14ac:dyDescent="0.3">
      <c r="A17" s="42">
        <v>44942</v>
      </c>
      <c r="B17" s="2" t="str">
        <f t="shared" si="0"/>
        <v>Monday</v>
      </c>
      <c r="C17" s="2"/>
      <c r="D17" s="3"/>
      <c r="E17" s="3"/>
      <c r="F17" s="3"/>
      <c r="G17" s="8">
        <f t="shared" si="1"/>
        <v>0</v>
      </c>
      <c r="H17" s="29" t="str">
        <f t="shared" si="2"/>
        <v/>
      </c>
      <c r="I17" s="7"/>
      <c r="J17" s="51"/>
      <c r="K17" s="52"/>
    </row>
    <row r="18" spans="1:11" x14ac:dyDescent="0.3">
      <c r="A18" s="42">
        <v>44943</v>
      </c>
      <c r="B18" s="2" t="str">
        <f t="shared" si="0"/>
        <v>Tuesday</v>
      </c>
      <c r="C18" s="2"/>
      <c r="D18" s="3"/>
      <c r="E18" s="3"/>
      <c r="F18" s="3"/>
      <c r="G18" s="8">
        <f t="shared" si="1"/>
        <v>0</v>
      </c>
      <c r="H18" s="29" t="str">
        <f t="shared" si="2"/>
        <v/>
      </c>
      <c r="I18" s="7"/>
      <c r="J18" s="51"/>
      <c r="K18" s="52"/>
    </row>
    <row r="19" spans="1:11" x14ac:dyDescent="0.3">
      <c r="A19" s="42">
        <v>44944</v>
      </c>
      <c r="B19" s="2" t="str">
        <f t="shared" si="0"/>
        <v>Wednesday</v>
      </c>
      <c r="C19" s="2"/>
      <c r="D19" s="3"/>
      <c r="E19" s="3"/>
      <c r="F19" s="3"/>
      <c r="G19" s="8">
        <f t="shared" si="1"/>
        <v>0</v>
      </c>
      <c r="H19" s="29" t="str">
        <f t="shared" si="2"/>
        <v/>
      </c>
      <c r="I19" s="7"/>
      <c r="J19" s="51"/>
      <c r="K19" s="52"/>
    </row>
    <row r="20" spans="1:11" x14ac:dyDescent="0.3">
      <c r="A20" s="42">
        <v>44945</v>
      </c>
      <c r="B20" s="2" t="str">
        <f t="shared" si="0"/>
        <v>Thursday</v>
      </c>
      <c r="C20" s="2"/>
      <c r="D20" s="3"/>
      <c r="E20" s="3"/>
      <c r="F20" s="3"/>
      <c r="G20" s="8">
        <f t="shared" si="1"/>
        <v>0</v>
      </c>
      <c r="H20" s="29" t="str">
        <f t="shared" si="2"/>
        <v/>
      </c>
      <c r="I20" s="7"/>
      <c r="J20" s="51" t="s">
        <v>38</v>
      </c>
      <c r="K20" s="52"/>
    </row>
    <row r="21" spans="1:11" x14ac:dyDescent="0.3">
      <c r="A21" s="42">
        <v>44946</v>
      </c>
      <c r="B21" s="2" t="str">
        <f t="shared" si="0"/>
        <v>Friday</v>
      </c>
      <c r="C21" s="2"/>
      <c r="D21" s="3"/>
      <c r="E21" s="3"/>
      <c r="F21" s="3"/>
      <c r="G21" s="8">
        <f t="shared" si="1"/>
        <v>0</v>
      </c>
      <c r="H21" s="29" t="str">
        <f t="shared" si="2"/>
        <v/>
      </c>
      <c r="I21" s="7"/>
      <c r="J21" s="51"/>
      <c r="K21" s="52"/>
    </row>
    <row r="22" spans="1:11" x14ac:dyDescent="0.3">
      <c r="A22" s="42">
        <v>44947</v>
      </c>
      <c r="B22" s="2" t="str">
        <f t="shared" si="0"/>
        <v>Saturday</v>
      </c>
      <c r="C22" s="2"/>
      <c r="D22" s="3"/>
      <c r="E22" s="3"/>
      <c r="F22" s="3"/>
      <c r="G22" s="8">
        <f t="shared" si="1"/>
        <v>0</v>
      </c>
      <c r="H22" s="29" t="str">
        <f t="shared" si="2"/>
        <v/>
      </c>
      <c r="I22" s="7"/>
      <c r="J22" s="51"/>
      <c r="K22" s="52"/>
    </row>
    <row r="23" spans="1:11" ht="14.5" thickBot="1" x14ac:dyDescent="0.35">
      <c r="A23" s="42">
        <v>44948</v>
      </c>
      <c r="B23" s="2" t="str">
        <f t="shared" si="0"/>
        <v>Sunday</v>
      </c>
      <c r="C23" s="2"/>
      <c r="D23" s="3"/>
      <c r="E23" s="3"/>
      <c r="F23" s="3"/>
      <c r="G23" s="8">
        <f t="shared" si="1"/>
        <v>0</v>
      </c>
      <c r="H23" s="29" t="str">
        <f t="shared" si="2"/>
        <v/>
      </c>
      <c r="I23" s="7"/>
      <c r="J23" s="53"/>
      <c r="K23" s="54"/>
    </row>
    <row r="24" spans="1:11" x14ac:dyDescent="0.3">
      <c r="A24" s="42">
        <v>44949</v>
      </c>
      <c r="B24" s="2" t="str">
        <f t="shared" si="0"/>
        <v>Monday</v>
      </c>
      <c r="C24" s="2"/>
      <c r="D24" s="3"/>
      <c r="E24" s="3"/>
      <c r="F24" s="3"/>
      <c r="G24" s="8">
        <f>E24-F24-D24</f>
        <v>0</v>
      </c>
      <c r="H24" s="29" t="str">
        <f t="shared" si="2"/>
        <v/>
      </c>
      <c r="I24" s="7"/>
      <c r="J24" s="7"/>
      <c r="K24" s="7"/>
    </row>
    <row r="25" spans="1:11" x14ac:dyDescent="0.3">
      <c r="A25" s="42">
        <v>44950</v>
      </c>
      <c r="B25" s="2" t="str">
        <f t="shared" si="0"/>
        <v>Tuesday</v>
      </c>
      <c r="C25" s="2"/>
      <c r="D25" s="3"/>
      <c r="E25" s="3"/>
      <c r="F25" s="3"/>
      <c r="G25" s="8">
        <f t="shared" si="1"/>
        <v>0</v>
      </c>
      <c r="H25" s="29" t="str">
        <f t="shared" si="2"/>
        <v/>
      </c>
      <c r="I25" s="7"/>
      <c r="J25" s="7"/>
      <c r="K25" s="7"/>
    </row>
    <row r="26" spans="1:11" x14ac:dyDescent="0.3">
      <c r="A26" s="42">
        <v>44951</v>
      </c>
      <c r="B26" s="2" t="str">
        <f t="shared" si="0"/>
        <v>Wednesday</v>
      </c>
      <c r="C26" s="2"/>
      <c r="D26" s="3"/>
      <c r="E26" s="3"/>
      <c r="F26" s="3"/>
      <c r="G26" s="8">
        <f t="shared" si="1"/>
        <v>0</v>
      </c>
      <c r="H26" s="29" t="str">
        <f t="shared" si="2"/>
        <v/>
      </c>
      <c r="I26" s="7"/>
      <c r="J26" s="7"/>
      <c r="K26" s="7"/>
    </row>
    <row r="27" spans="1:11" x14ac:dyDescent="0.3">
      <c r="A27" s="42">
        <v>44952</v>
      </c>
      <c r="B27" s="2" t="str">
        <f t="shared" si="0"/>
        <v>Thursday</v>
      </c>
      <c r="C27" s="2"/>
      <c r="D27" s="3"/>
      <c r="E27" s="3"/>
      <c r="F27" s="3"/>
      <c r="G27" s="8">
        <f t="shared" si="1"/>
        <v>0</v>
      </c>
      <c r="H27" s="29" t="str">
        <f t="shared" si="2"/>
        <v/>
      </c>
      <c r="I27" s="7"/>
      <c r="J27" s="7"/>
      <c r="K27" s="7"/>
    </row>
    <row r="28" spans="1:11" x14ac:dyDescent="0.3">
      <c r="A28" s="42">
        <v>44953</v>
      </c>
      <c r="B28" s="2" t="str">
        <f t="shared" si="0"/>
        <v>Friday</v>
      </c>
      <c r="C28" s="2"/>
      <c r="D28" s="3"/>
      <c r="E28" s="3"/>
      <c r="F28" s="3"/>
      <c r="G28" s="8">
        <f t="shared" si="1"/>
        <v>0</v>
      </c>
      <c r="H28" s="29" t="str">
        <f t="shared" si="2"/>
        <v/>
      </c>
      <c r="I28" s="7"/>
      <c r="J28" s="7"/>
      <c r="K28" s="7"/>
    </row>
    <row r="29" spans="1:11" x14ac:dyDescent="0.3">
      <c r="A29" s="42">
        <v>44954</v>
      </c>
      <c r="B29" s="2" t="str">
        <f t="shared" si="0"/>
        <v>Saturday</v>
      </c>
      <c r="C29" s="2"/>
      <c r="D29" s="3"/>
      <c r="E29" s="3"/>
      <c r="F29" s="3"/>
      <c r="G29" s="8">
        <f t="shared" si="1"/>
        <v>0</v>
      </c>
      <c r="H29" s="29" t="str">
        <f t="shared" si="2"/>
        <v/>
      </c>
      <c r="I29" s="7"/>
      <c r="J29" s="7"/>
      <c r="K29" s="7"/>
    </row>
    <row r="30" spans="1:11" x14ac:dyDescent="0.3">
      <c r="A30" s="42">
        <v>44955</v>
      </c>
      <c r="B30" s="2" t="str">
        <f t="shared" si="0"/>
        <v>Sunday</v>
      </c>
      <c r="C30" s="2"/>
      <c r="D30" s="3"/>
      <c r="E30" s="3"/>
      <c r="F30" s="3"/>
      <c r="G30" s="8">
        <f t="shared" si="1"/>
        <v>0</v>
      </c>
      <c r="H30" s="29" t="str">
        <f t="shared" si="2"/>
        <v/>
      </c>
      <c r="I30" s="7"/>
      <c r="J30" s="7"/>
      <c r="K30" s="7"/>
    </row>
    <row r="31" spans="1:11" x14ac:dyDescent="0.3">
      <c r="A31" s="42">
        <v>44956</v>
      </c>
      <c r="B31" s="2" t="str">
        <f t="shared" si="0"/>
        <v>Monday</v>
      </c>
      <c r="C31" s="2"/>
      <c r="D31" s="3"/>
      <c r="E31" s="3"/>
      <c r="F31" s="3"/>
      <c r="G31" s="8">
        <f t="shared" si="1"/>
        <v>0</v>
      </c>
      <c r="H31" s="29" t="str">
        <f t="shared" si="2"/>
        <v/>
      </c>
      <c r="I31" s="7"/>
      <c r="J31" s="7"/>
      <c r="K31" s="7"/>
    </row>
    <row r="32" spans="1:11" ht="14.5" thickBot="1" x14ac:dyDescent="0.35">
      <c r="A32" s="42">
        <v>44957</v>
      </c>
      <c r="B32" s="2" t="str">
        <f t="shared" si="0"/>
        <v>Tuesday</v>
      </c>
      <c r="C32" s="30"/>
      <c r="D32" s="31"/>
      <c r="E32" s="31"/>
      <c r="F32" s="31"/>
      <c r="G32" s="32">
        <f t="shared" si="1"/>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7"/>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34"/>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row r="43" spans="1:11" x14ac:dyDescent="0.3">
      <c r="J43" s="7"/>
      <c r="K43" s="7"/>
    </row>
    <row r="44" spans="1:11" x14ac:dyDescent="0.3">
      <c r="J44" s="7"/>
      <c r="K44" s="7"/>
    </row>
    <row r="45" spans="1:11" x14ac:dyDescent="0.3">
      <c r="J45" s="7"/>
      <c r="K45" s="7"/>
    </row>
  </sheetData>
  <sheetProtection algorithmName="SHA-512" hashValue="szZCcNkDCUgoSGbEDODwYaLN4S1mITsPWj7c2cDBtP6sekQoyG/HrXpgWtVuDZa8HyRQJhlTzveLqp82hktqIA==" saltValue="7x64lCXXt8yqBkQ06Qqh1Q==" spinCount="100000" sheet="1"/>
  <protectedRanges>
    <protectedRange sqref="C2:F32" name="Bereich1"/>
  </protectedRanges>
  <mergeCells count="3">
    <mergeCell ref="J16:K19"/>
    <mergeCell ref="J20:K23"/>
    <mergeCell ref="J12:K14"/>
  </mergeCells>
  <conditionalFormatting sqref="B2:B32">
    <cfRule type="cellIs" dxfId="59" priority="4" operator="equal">
      <formula>"Saturday"</formula>
    </cfRule>
    <cfRule type="cellIs" dxfId="58" priority="5" operator="equal">
      <formula>"Sunday"</formula>
    </cfRule>
  </conditionalFormatting>
  <conditionalFormatting sqref="C2:C32">
    <cfRule type="containsText" dxfId="57" priority="1" operator="containsText" text="Urlaub">
      <formula>NOT(ISERROR(SEARCH("Urlaub",C2)))</formula>
    </cfRule>
    <cfRule type="containsText" dxfId="56" priority="2" operator="containsText" text="Feiertag">
      <formula>NOT(ISERROR(SEARCH("Feiertag",C2)))</formula>
    </cfRule>
    <cfRule type="containsText" dxfId="55" priority="3" operator="containsText" text="Krank">
      <formula>NOT(ISERROR(SEARCH("Krank",C2)))</formula>
    </cfRule>
  </conditionalFormatting>
  <dataValidations disablePrompts="1"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&amp;C&amp;"-,Fett"&amp;14January 2023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1"/>
  <sheetViews>
    <sheetView view="pageLayout" zoomScaleNormal="60" workbookViewId="0">
      <selection activeCell="C6" sqref="C6"/>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44958</v>
      </c>
      <c r="B2" s="2" t="str">
        <f>TEXT(A2,"[$-409]TTTT")</f>
        <v>Wednesday</v>
      </c>
      <c r="C2" s="2"/>
      <c r="D2" s="3"/>
      <c r="E2" s="3"/>
      <c r="F2" s="3"/>
      <c r="G2" s="8">
        <f>E2-F2-D2</f>
        <v>0</v>
      </c>
      <c r="H2" s="29" t="str">
        <f>IF(AND(G2&gt;TIME(0,0,0),G2&lt;=TIME(4,0,0)),"half",IF(G2&gt;TIME(4,0,0),"whole",""))</f>
        <v/>
      </c>
      <c r="I2" s="7"/>
      <c r="J2" s="7"/>
      <c r="K2" s="7"/>
    </row>
    <row r="3" spans="1:11" x14ac:dyDescent="0.3">
      <c r="A3" s="42">
        <v>44959</v>
      </c>
      <c r="B3" s="2" t="str">
        <f t="shared" ref="B3:B30" si="0">TEXT(A3,"[$-409]TTTT")</f>
        <v>Thursday</v>
      </c>
      <c r="C3" s="2"/>
      <c r="D3" s="3"/>
      <c r="E3" s="3"/>
      <c r="F3" s="3"/>
      <c r="G3" s="8">
        <f t="shared" ref="G3:G23" si="1">E3-F3-D3</f>
        <v>0</v>
      </c>
      <c r="H3" s="29" t="str">
        <f t="shared" ref="H3:H30" si="2">IF(AND(G3&gt;TIME(0,0,0),G3&lt;=TIME(4,0,0)),"half",IF(G3&gt;TIME(4,0,0),"whole",""))</f>
        <v/>
      </c>
      <c r="I3" s="7"/>
      <c r="J3" s="4" t="s">
        <v>12</v>
      </c>
      <c r="K3" s="5">
        <f>COUNTIF($C2:$C32,"*Krank*")</f>
        <v>0</v>
      </c>
    </row>
    <row r="4" spans="1:11" x14ac:dyDescent="0.3">
      <c r="A4" s="42">
        <v>44960</v>
      </c>
      <c r="B4" s="2" t="str">
        <f t="shared" si="0"/>
        <v>Friday</v>
      </c>
      <c r="C4" s="2"/>
      <c r="D4" s="3"/>
      <c r="E4" s="3"/>
      <c r="F4" s="3"/>
      <c r="G4" s="8">
        <f t="shared" si="1"/>
        <v>0</v>
      </c>
      <c r="H4" s="29" t="str">
        <f t="shared" si="2"/>
        <v/>
      </c>
      <c r="I4" s="7"/>
      <c r="J4" s="6"/>
      <c r="K4" s="7"/>
    </row>
    <row r="5" spans="1:11" x14ac:dyDescent="0.3">
      <c r="A5" s="42">
        <v>44961</v>
      </c>
      <c r="B5" s="2" t="str">
        <f t="shared" si="0"/>
        <v>Saturday</v>
      </c>
      <c r="C5" s="2"/>
      <c r="D5" s="3"/>
      <c r="E5" s="3"/>
      <c r="F5" s="3"/>
      <c r="G5" s="8">
        <f t="shared" si="1"/>
        <v>0</v>
      </c>
      <c r="H5" s="29" t="str">
        <f t="shared" si="2"/>
        <v/>
      </c>
      <c r="I5" s="7"/>
      <c r="J5" s="4" t="s">
        <v>13</v>
      </c>
      <c r="K5" s="5">
        <f>COUNTIF($C2:$C31,"Urlaub")</f>
        <v>0</v>
      </c>
    </row>
    <row r="6" spans="1:11" x14ac:dyDescent="0.3">
      <c r="A6" s="42">
        <v>44962</v>
      </c>
      <c r="B6" s="2" t="str">
        <f t="shared" si="0"/>
        <v>Sunday</v>
      </c>
      <c r="C6" s="2"/>
      <c r="D6" s="3"/>
      <c r="E6" s="3"/>
      <c r="F6" s="3"/>
      <c r="G6" s="8">
        <f t="shared" si="1"/>
        <v>0</v>
      </c>
      <c r="H6" s="29" t="str">
        <f t="shared" si="2"/>
        <v/>
      </c>
      <c r="I6" s="7"/>
      <c r="J6" s="6"/>
      <c r="K6" s="7"/>
    </row>
    <row r="7" spans="1:11" x14ac:dyDescent="0.3">
      <c r="A7" s="42">
        <v>44963</v>
      </c>
      <c r="B7" s="2" t="str">
        <f t="shared" si="0"/>
        <v>Monday</v>
      </c>
      <c r="C7" s="2"/>
      <c r="D7" s="3"/>
      <c r="E7" s="3"/>
      <c r="F7" s="3"/>
      <c r="G7" s="8">
        <f t="shared" si="1"/>
        <v>0</v>
      </c>
      <c r="H7" s="29" t="str">
        <f t="shared" si="2"/>
        <v/>
      </c>
      <c r="I7" s="7"/>
      <c r="J7" s="4" t="s">
        <v>34</v>
      </c>
      <c r="K7" s="1">
        <f>COUNTIF(H2:H32,"half")</f>
        <v>0</v>
      </c>
    </row>
    <row r="8" spans="1:11" x14ac:dyDescent="0.3">
      <c r="A8" s="42">
        <v>44964</v>
      </c>
      <c r="B8" s="2" t="str">
        <f t="shared" si="0"/>
        <v>Tuesday</v>
      </c>
      <c r="C8" s="2"/>
      <c r="D8" s="3"/>
      <c r="E8" s="3"/>
      <c r="F8" s="3"/>
      <c r="G8" s="8">
        <f t="shared" si="1"/>
        <v>0</v>
      </c>
      <c r="H8" s="29" t="str">
        <f t="shared" si="2"/>
        <v/>
      </c>
      <c r="I8" s="7"/>
    </row>
    <row r="9" spans="1:11" x14ac:dyDescent="0.3">
      <c r="A9" s="42">
        <v>44965</v>
      </c>
      <c r="B9" s="2" t="str">
        <f t="shared" si="0"/>
        <v>Wednesday</v>
      </c>
      <c r="C9" s="2"/>
      <c r="D9" s="3"/>
      <c r="E9" s="3"/>
      <c r="F9" s="3"/>
      <c r="G9" s="8">
        <f t="shared" si="1"/>
        <v>0</v>
      </c>
      <c r="H9" s="29" t="str">
        <f t="shared" si="2"/>
        <v/>
      </c>
      <c r="I9" s="7"/>
      <c r="J9" s="4" t="s">
        <v>35</v>
      </c>
      <c r="K9" s="1">
        <f>COUNTIF(H2:H32,"whole")</f>
        <v>0</v>
      </c>
    </row>
    <row r="10" spans="1:11" x14ac:dyDescent="0.3">
      <c r="A10" s="42">
        <v>44966</v>
      </c>
      <c r="B10" s="2" t="str">
        <f t="shared" si="0"/>
        <v>Thursday</v>
      </c>
      <c r="C10" s="2"/>
      <c r="D10" s="3"/>
      <c r="E10" s="3"/>
      <c r="F10" s="3"/>
      <c r="G10" s="8">
        <f t="shared" si="1"/>
        <v>0</v>
      </c>
      <c r="H10" s="29" t="str">
        <f t="shared" si="2"/>
        <v/>
      </c>
      <c r="I10" s="7"/>
      <c r="J10" s="7"/>
      <c r="K10" s="7"/>
    </row>
    <row r="11" spans="1:11" ht="14.5" thickBot="1" x14ac:dyDescent="0.35">
      <c r="A11" s="42">
        <v>44967</v>
      </c>
      <c r="B11" s="2" t="str">
        <f t="shared" si="0"/>
        <v>Friday</v>
      </c>
      <c r="C11" s="2"/>
      <c r="D11" s="3"/>
      <c r="E11" s="3"/>
      <c r="F11" s="3"/>
      <c r="G11" s="8">
        <f t="shared" si="1"/>
        <v>0</v>
      </c>
      <c r="H11" s="29" t="str">
        <f t="shared" si="2"/>
        <v/>
      </c>
      <c r="I11" s="7"/>
      <c r="J11" s="7"/>
      <c r="K11" s="7"/>
    </row>
    <row r="12" spans="1:11" ht="14" customHeight="1" x14ac:dyDescent="0.3">
      <c r="A12" s="42">
        <v>44968</v>
      </c>
      <c r="B12" s="2" t="str">
        <f t="shared" si="0"/>
        <v>Saturday</v>
      </c>
      <c r="C12" s="2"/>
      <c r="D12" s="3"/>
      <c r="E12" s="3"/>
      <c r="F12" s="3"/>
      <c r="G12" s="8">
        <f t="shared" si="1"/>
        <v>0</v>
      </c>
      <c r="H12" s="29" t="str">
        <f t="shared" si="2"/>
        <v/>
      </c>
      <c r="I12" s="7"/>
      <c r="J12" s="55" t="s">
        <v>36</v>
      </c>
      <c r="K12" s="56"/>
    </row>
    <row r="13" spans="1:11" ht="14" customHeight="1" x14ac:dyDescent="0.3">
      <c r="A13" s="42">
        <v>44969</v>
      </c>
      <c r="B13" s="2" t="str">
        <f t="shared" si="0"/>
        <v>Sunday</v>
      </c>
      <c r="C13" s="2"/>
      <c r="D13" s="3"/>
      <c r="E13" s="3"/>
      <c r="F13" s="3"/>
      <c r="G13" s="8">
        <f t="shared" si="1"/>
        <v>0</v>
      </c>
      <c r="H13" s="29" t="str">
        <f t="shared" si="2"/>
        <v/>
      </c>
      <c r="I13" s="7"/>
      <c r="J13" s="59"/>
      <c r="K13" s="60"/>
    </row>
    <row r="14" spans="1:11" x14ac:dyDescent="0.3">
      <c r="A14" s="42">
        <v>44970</v>
      </c>
      <c r="B14" s="2" t="str">
        <f t="shared" si="0"/>
        <v>Monday</v>
      </c>
      <c r="C14" s="2"/>
      <c r="D14" s="3"/>
      <c r="E14" s="3"/>
      <c r="F14" s="3"/>
      <c r="G14" s="8">
        <f t="shared" si="1"/>
        <v>0</v>
      </c>
      <c r="H14" s="29" t="str">
        <f t="shared" si="2"/>
        <v/>
      </c>
      <c r="I14" s="7"/>
      <c r="J14" s="59"/>
      <c r="K14" s="60"/>
    </row>
    <row r="15" spans="1:11" x14ac:dyDescent="0.3">
      <c r="A15" s="42">
        <v>44971</v>
      </c>
      <c r="B15" s="2" t="str">
        <f t="shared" si="0"/>
        <v>Tuesday</v>
      </c>
      <c r="C15" s="2"/>
      <c r="D15" s="3"/>
      <c r="E15" s="3"/>
      <c r="F15" s="3"/>
      <c r="G15" s="8">
        <f t="shared" si="1"/>
        <v>0</v>
      </c>
      <c r="H15" s="29" t="str">
        <f t="shared" si="2"/>
        <v/>
      </c>
      <c r="I15" s="7"/>
      <c r="J15" s="57"/>
      <c r="K15" s="58"/>
    </row>
    <row r="16" spans="1:11" x14ac:dyDescent="0.3">
      <c r="A16" s="42">
        <v>44972</v>
      </c>
      <c r="B16" s="2" t="str">
        <f t="shared" si="0"/>
        <v>Wednesday</v>
      </c>
      <c r="C16" s="2"/>
      <c r="D16" s="3"/>
      <c r="E16" s="3"/>
      <c r="F16" s="3"/>
      <c r="G16" s="8">
        <f t="shared" si="1"/>
        <v>0</v>
      </c>
      <c r="H16" s="29" t="str">
        <f t="shared" si="2"/>
        <v/>
      </c>
      <c r="I16" s="7"/>
      <c r="J16" s="51" t="s">
        <v>37</v>
      </c>
      <c r="K16" s="52"/>
    </row>
    <row r="17" spans="1:11" ht="14" customHeight="1" x14ac:dyDescent="0.3">
      <c r="A17" s="42">
        <v>44973</v>
      </c>
      <c r="B17" s="2" t="str">
        <f t="shared" si="0"/>
        <v>Thursday</v>
      </c>
      <c r="C17" s="2"/>
      <c r="D17" s="3"/>
      <c r="E17" s="3"/>
      <c r="F17" s="3"/>
      <c r="G17" s="8">
        <f t="shared" si="1"/>
        <v>0</v>
      </c>
      <c r="H17" s="29" t="str">
        <f t="shared" si="2"/>
        <v/>
      </c>
      <c r="I17" s="7"/>
      <c r="J17" s="51"/>
      <c r="K17" s="52"/>
    </row>
    <row r="18" spans="1:11" x14ac:dyDescent="0.3">
      <c r="A18" s="42">
        <v>44974</v>
      </c>
      <c r="B18" s="2" t="str">
        <f t="shared" si="0"/>
        <v>Friday</v>
      </c>
      <c r="C18" s="2"/>
      <c r="D18" s="3"/>
      <c r="E18" s="3"/>
      <c r="F18" s="3"/>
      <c r="G18" s="8">
        <f t="shared" si="1"/>
        <v>0</v>
      </c>
      <c r="H18" s="29" t="str">
        <f t="shared" si="2"/>
        <v/>
      </c>
      <c r="I18" s="7"/>
      <c r="J18" s="51"/>
      <c r="K18" s="52"/>
    </row>
    <row r="19" spans="1:11" x14ac:dyDescent="0.3">
      <c r="A19" s="42">
        <v>44975</v>
      </c>
      <c r="B19" s="2" t="str">
        <f t="shared" si="0"/>
        <v>Saturday</v>
      </c>
      <c r="C19" s="2"/>
      <c r="D19" s="3"/>
      <c r="E19" s="3"/>
      <c r="F19" s="3"/>
      <c r="G19" s="8">
        <f t="shared" si="1"/>
        <v>0</v>
      </c>
      <c r="H19" s="29" t="str">
        <f t="shared" si="2"/>
        <v/>
      </c>
      <c r="I19" s="7"/>
      <c r="J19" s="51"/>
      <c r="K19" s="52"/>
    </row>
    <row r="20" spans="1:11" x14ac:dyDescent="0.3">
      <c r="A20" s="42">
        <v>44976</v>
      </c>
      <c r="B20" s="2" t="str">
        <f t="shared" si="0"/>
        <v>Sunday</v>
      </c>
      <c r="C20" s="2"/>
      <c r="D20" s="3"/>
      <c r="E20" s="3"/>
      <c r="F20" s="3"/>
      <c r="G20" s="8">
        <f t="shared" si="1"/>
        <v>0</v>
      </c>
      <c r="H20" s="29" t="str">
        <f t="shared" si="2"/>
        <v/>
      </c>
      <c r="I20" s="7"/>
      <c r="J20" s="51" t="s">
        <v>38</v>
      </c>
      <c r="K20" s="52"/>
    </row>
    <row r="21" spans="1:11" x14ac:dyDescent="0.3">
      <c r="A21" s="42">
        <v>44977</v>
      </c>
      <c r="B21" s="2" t="str">
        <f t="shared" si="0"/>
        <v>Monday</v>
      </c>
      <c r="C21" s="2"/>
      <c r="D21" s="3"/>
      <c r="E21" s="3"/>
      <c r="F21" s="3"/>
      <c r="G21" s="8">
        <f t="shared" si="1"/>
        <v>0</v>
      </c>
      <c r="H21" s="29" t="str">
        <f t="shared" si="2"/>
        <v/>
      </c>
      <c r="I21" s="7"/>
      <c r="J21" s="51"/>
      <c r="K21" s="52"/>
    </row>
    <row r="22" spans="1:11" x14ac:dyDescent="0.3">
      <c r="A22" s="42">
        <v>44978</v>
      </c>
      <c r="B22" s="2" t="str">
        <f t="shared" si="0"/>
        <v>Tuesday</v>
      </c>
      <c r="C22" s="2"/>
      <c r="D22" s="3"/>
      <c r="E22" s="3"/>
      <c r="F22" s="3"/>
      <c r="G22" s="8">
        <f t="shared" si="1"/>
        <v>0</v>
      </c>
      <c r="H22" s="29" t="str">
        <f t="shared" si="2"/>
        <v/>
      </c>
      <c r="I22" s="7"/>
      <c r="J22" s="51"/>
      <c r="K22" s="52"/>
    </row>
    <row r="23" spans="1:11" ht="14.5" thickBot="1" x14ac:dyDescent="0.35">
      <c r="A23" s="42">
        <v>44979</v>
      </c>
      <c r="B23" s="2" t="str">
        <f t="shared" si="0"/>
        <v>Wednesday</v>
      </c>
      <c r="C23" s="2"/>
      <c r="D23" s="3"/>
      <c r="E23" s="3"/>
      <c r="F23" s="3"/>
      <c r="G23" s="8">
        <f t="shared" si="1"/>
        <v>0</v>
      </c>
      <c r="H23" s="29" t="str">
        <f t="shared" si="2"/>
        <v/>
      </c>
      <c r="I23" s="7"/>
      <c r="J23" s="53"/>
      <c r="K23" s="54"/>
    </row>
    <row r="24" spans="1:11" x14ac:dyDescent="0.3">
      <c r="A24" s="42">
        <v>44980</v>
      </c>
      <c r="B24" s="2" t="str">
        <f t="shared" si="0"/>
        <v>Thursday</v>
      </c>
      <c r="C24" s="2"/>
      <c r="D24" s="3"/>
      <c r="E24" s="3"/>
      <c r="F24" s="3"/>
      <c r="G24" s="8">
        <f>E24-F24-D24</f>
        <v>0</v>
      </c>
      <c r="H24" s="29" t="str">
        <f t="shared" si="2"/>
        <v/>
      </c>
      <c r="I24" s="7"/>
      <c r="J24" s="7"/>
      <c r="K24" s="7"/>
    </row>
    <row r="25" spans="1:11" x14ac:dyDescent="0.3">
      <c r="A25" s="42">
        <v>44981</v>
      </c>
      <c r="B25" s="2" t="str">
        <f t="shared" si="0"/>
        <v>Friday</v>
      </c>
      <c r="C25" s="2"/>
      <c r="D25" s="3"/>
      <c r="E25" s="3"/>
      <c r="F25" s="3"/>
      <c r="G25" s="8">
        <f t="shared" ref="G3:G30" si="3">E25-F25-D25</f>
        <v>0</v>
      </c>
      <c r="H25" s="29" t="str">
        <f t="shared" si="2"/>
        <v/>
      </c>
      <c r="I25" s="7"/>
      <c r="J25" s="7"/>
      <c r="K25" s="7"/>
    </row>
    <row r="26" spans="1:11" x14ac:dyDescent="0.3">
      <c r="A26" s="42">
        <v>44982</v>
      </c>
      <c r="B26" s="2" t="str">
        <f t="shared" si="0"/>
        <v>Saturday</v>
      </c>
      <c r="C26" s="2"/>
      <c r="D26" s="3"/>
      <c r="E26" s="3"/>
      <c r="F26" s="3"/>
      <c r="G26" s="8">
        <f t="shared" si="3"/>
        <v>0</v>
      </c>
      <c r="H26" s="29" t="str">
        <f t="shared" si="2"/>
        <v/>
      </c>
      <c r="I26" s="7"/>
      <c r="J26" s="7"/>
      <c r="K26" s="7"/>
    </row>
    <row r="27" spans="1:11" x14ac:dyDescent="0.3">
      <c r="A27" s="42">
        <v>44983</v>
      </c>
      <c r="B27" s="2" t="str">
        <f t="shared" si="0"/>
        <v>Sunday</v>
      </c>
      <c r="C27" s="2"/>
      <c r="D27" s="3"/>
      <c r="E27" s="3"/>
      <c r="F27" s="3"/>
      <c r="G27" s="8">
        <f t="shared" si="3"/>
        <v>0</v>
      </c>
      <c r="H27" s="29" t="str">
        <f t="shared" si="2"/>
        <v/>
      </c>
      <c r="I27" s="7"/>
      <c r="J27" s="7"/>
      <c r="K27" s="7"/>
    </row>
    <row r="28" spans="1:11" x14ac:dyDescent="0.3">
      <c r="A28" s="42">
        <v>44984</v>
      </c>
      <c r="B28" s="2" t="str">
        <f t="shared" si="0"/>
        <v>Monday</v>
      </c>
      <c r="C28" s="2"/>
      <c r="D28" s="3"/>
      <c r="E28" s="3"/>
      <c r="F28" s="3"/>
      <c r="G28" s="8">
        <f t="shared" si="3"/>
        <v>0</v>
      </c>
      <c r="H28" s="29" t="str">
        <f t="shared" si="2"/>
        <v/>
      </c>
      <c r="I28" s="7"/>
      <c r="J28" s="7"/>
      <c r="K28" s="7"/>
    </row>
    <row r="29" spans="1:11" x14ac:dyDescent="0.3">
      <c r="A29" s="42">
        <v>44985</v>
      </c>
      <c r="B29" s="2" t="str">
        <f t="shared" si="0"/>
        <v>Tuesday</v>
      </c>
      <c r="C29" s="2"/>
      <c r="D29" s="3"/>
      <c r="E29" s="3"/>
      <c r="F29" s="3"/>
      <c r="G29" s="8">
        <f t="shared" si="3"/>
        <v>0</v>
      </c>
      <c r="H29" s="29" t="str">
        <f t="shared" si="2"/>
        <v/>
      </c>
      <c r="I29" s="7"/>
      <c r="J29" s="7"/>
      <c r="K29" s="7"/>
    </row>
    <row r="30" spans="1:11" x14ac:dyDescent="0.3">
      <c r="A30" s="42">
        <v>44986</v>
      </c>
      <c r="B30" s="2" t="str">
        <f t="shared" si="0"/>
        <v>Wednesday</v>
      </c>
      <c r="C30" s="2"/>
      <c r="D30" s="3"/>
      <c r="E30" s="3"/>
      <c r="F30" s="3"/>
      <c r="G30" s="8">
        <f t="shared" si="3"/>
        <v>0</v>
      </c>
      <c r="H30" s="29" t="str">
        <f t="shared" si="2"/>
        <v/>
      </c>
      <c r="I30" s="7"/>
      <c r="J30" s="7"/>
      <c r="K30" s="7"/>
    </row>
    <row r="31" spans="1:11" x14ac:dyDescent="0.3">
      <c r="A31" s="7"/>
      <c r="B31" s="7"/>
      <c r="C31" s="7"/>
      <c r="D31" s="7"/>
      <c r="E31" s="7"/>
      <c r="F31" s="7"/>
      <c r="G31" s="7"/>
      <c r="H31" s="7"/>
      <c r="I31" s="7"/>
      <c r="J31" s="7"/>
      <c r="K31" s="7"/>
    </row>
    <row r="32" spans="1:11" ht="14.5" thickBot="1" x14ac:dyDescent="0.35">
      <c r="A32" s="23" t="s">
        <v>21</v>
      </c>
      <c r="B32" s="23"/>
      <c r="C32" s="23"/>
      <c r="D32" s="23"/>
      <c r="E32" s="23"/>
      <c r="F32" s="24">
        <f>SUM(F2:F30)</f>
        <v>0</v>
      </c>
      <c r="G32" s="24">
        <f>SUM(G2:G30)</f>
        <v>0</v>
      </c>
      <c r="H32" s="24"/>
      <c r="I32" s="7"/>
      <c r="J32" s="7"/>
      <c r="K32" s="7"/>
    </row>
    <row r="33" spans="1:11" ht="14.5" thickTop="1" x14ac:dyDescent="0.3">
      <c r="A33" s="7"/>
      <c r="B33" s="7"/>
      <c r="C33" s="7"/>
      <c r="D33" s="7"/>
      <c r="E33" s="7"/>
      <c r="F33" s="7"/>
      <c r="G33" s="7"/>
      <c r="H33" s="7"/>
      <c r="I33" s="7"/>
      <c r="J33" s="7"/>
      <c r="K33" s="7"/>
    </row>
    <row r="34" spans="1:11" x14ac:dyDescent="0.3">
      <c r="A34" s="7"/>
      <c r="B34" s="7"/>
      <c r="C34" s="7"/>
      <c r="D34" s="7"/>
      <c r="E34" s="7"/>
      <c r="F34" s="7"/>
      <c r="G34" s="7"/>
      <c r="H34" s="7"/>
      <c r="I34" s="7"/>
      <c r="J34" s="34"/>
      <c r="K34" s="7"/>
    </row>
    <row r="35" spans="1:11" x14ac:dyDescent="0.3">
      <c r="A35" s="7"/>
      <c r="B35" s="7"/>
      <c r="C35" s="7"/>
      <c r="D35" s="7"/>
      <c r="E35" s="7"/>
      <c r="F35" s="7"/>
      <c r="G35" s="7"/>
      <c r="H35" s="7"/>
      <c r="I35" s="7"/>
      <c r="J35" s="7"/>
      <c r="K35" s="7"/>
    </row>
    <row r="36" spans="1:11" x14ac:dyDescent="0.3">
      <c r="A36" s="7"/>
      <c r="B36" s="7"/>
      <c r="C36" s="7"/>
      <c r="D36" s="7"/>
      <c r="E36" s="7"/>
      <c r="F36" s="7"/>
      <c r="G36" s="7"/>
      <c r="H36" s="7"/>
      <c r="I36" s="7"/>
      <c r="J36" s="7"/>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35"/>
      <c r="B41" s="35"/>
      <c r="C41" s="35"/>
      <c r="D41" s="35"/>
      <c r="E41" s="35"/>
      <c r="F41" s="35"/>
      <c r="G41" s="35"/>
      <c r="H41" s="35"/>
      <c r="I41" s="35"/>
      <c r="J41" s="35"/>
      <c r="K41" s="35"/>
    </row>
  </sheetData>
  <sheetProtection algorithmName="SHA-512" hashValue="4sjEmJwGdaAFavOwu9V0U6HLJjTB7uJdBIOAf/pXiK6Tr91m542n2rR9oc5GRNh5WFm1Sy5TllrlGLtmpCbodw==" saltValue="jOAZcDIToF6P5gI3Ae7RfQ==" spinCount="100000" sheet="1"/>
  <protectedRanges>
    <protectedRange sqref="D24:F30" name="Bereich1"/>
    <protectedRange sqref="C2:F2 D3:F23 C3:C30" name="Bereich1_1"/>
  </protectedRanges>
  <mergeCells count="3">
    <mergeCell ref="J12:K14"/>
    <mergeCell ref="J16:K19"/>
    <mergeCell ref="J20:K23"/>
  </mergeCells>
  <conditionalFormatting sqref="B2:B30">
    <cfRule type="cellIs" dxfId="54" priority="4" operator="equal">
      <formula>"Saturday"</formula>
    </cfRule>
    <cfRule type="cellIs" dxfId="53" priority="5" operator="equal">
      <formula>"Sunday"</formula>
    </cfRule>
  </conditionalFormatting>
  <conditionalFormatting sqref="C2:C30">
    <cfRule type="containsText" dxfId="52" priority="1" operator="containsText" text="Urlaub">
      <formula>NOT(ISERROR(SEARCH("Urlaub",C2)))</formula>
    </cfRule>
    <cfRule type="containsText" dxfId="51" priority="2" operator="containsText" text="Feiertag">
      <formula>NOT(ISERROR(SEARCH("Feiertag",C2)))</formula>
    </cfRule>
    <cfRule type="containsText" dxfId="50" priority="3" operator="containsText" text="Krank">
      <formula>NOT(ISERROR(SEARCH("Krank",C2)))</formula>
    </cfRule>
  </conditionalFormatting>
  <dataValidations count="1">
    <dataValidation type="list" showInputMessage="1" showErrorMessage="1" promptTitle="Bitte auswählen" sqref="C2:C30">
      <formula1>"Work Day,Vacation Day,Holiday,Sick Day,Free,-"</formula1>
    </dataValidation>
  </dataValidations>
  <pageMargins left="0.7" right="0.7" top="0.75" bottom="0.75" header="0.3" footer="0.3"/>
  <pageSetup paperSize="9" scale="80" orientation="landscape" r:id="rId1"/>
  <headerFooter>
    <oddHeader>&amp;C&amp;"-,Fett"&amp;14February 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2"/>
  <sheetViews>
    <sheetView view="pageLayout" zoomScaleNormal="60" workbookViewId="0">
      <selection activeCell="E3" sqref="E3"/>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44986</v>
      </c>
      <c r="B2" s="2" t="str">
        <f>TEXT(A2,"[$-409]TTTT")</f>
        <v>Wednesday</v>
      </c>
      <c r="C2" s="2"/>
      <c r="D2" s="3"/>
      <c r="E2" s="3"/>
      <c r="F2" s="3"/>
      <c r="G2" s="8">
        <f>E2-F2-D2</f>
        <v>0</v>
      </c>
      <c r="H2" s="29" t="str">
        <f>IF(AND(G2&gt;TIME(0,0,0),G2&lt;=TIME(4,0,0)),"half",IF(G2&gt;TIME(4,0,0),"whole",""))</f>
        <v/>
      </c>
      <c r="I2" s="7"/>
      <c r="J2" s="7"/>
      <c r="K2" s="7"/>
    </row>
    <row r="3" spans="1:11" x14ac:dyDescent="0.3">
      <c r="A3" s="42">
        <v>44987</v>
      </c>
      <c r="B3" s="2" t="str">
        <f t="shared" ref="B3:B32" si="0">TEXT(A3,"[$-409]TTTT")</f>
        <v>Thursday</v>
      </c>
      <c r="C3" s="2"/>
      <c r="D3" s="3"/>
      <c r="E3" s="3"/>
      <c r="F3" s="3"/>
      <c r="G3" s="8">
        <f t="shared" ref="G3:G23" si="1">E3-F3-D3</f>
        <v>0</v>
      </c>
      <c r="H3" s="29" t="str">
        <f t="shared" ref="H3:H32" si="2">IF(AND(G3&gt;TIME(0,0,0),G3&lt;=TIME(4,0,0)),"half",IF(G3&gt;TIME(4,0,0),"whole",""))</f>
        <v/>
      </c>
      <c r="I3" s="7"/>
      <c r="J3" s="4" t="s">
        <v>12</v>
      </c>
      <c r="K3" s="5">
        <f>COUNTIF($C2:$C32,"*Krank*")</f>
        <v>0</v>
      </c>
    </row>
    <row r="4" spans="1:11" x14ac:dyDescent="0.3">
      <c r="A4" s="42">
        <v>44988</v>
      </c>
      <c r="B4" s="2" t="str">
        <f t="shared" si="0"/>
        <v>Friday</v>
      </c>
      <c r="C4" s="2"/>
      <c r="D4" s="3"/>
      <c r="E4" s="3"/>
      <c r="F4" s="3"/>
      <c r="G4" s="8">
        <f t="shared" si="1"/>
        <v>0</v>
      </c>
      <c r="H4" s="29" t="str">
        <f t="shared" si="2"/>
        <v/>
      </c>
      <c r="I4" s="7"/>
      <c r="J4" s="6"/>
      <c r="K4" s="7"/>
    </row>
    <row r="5" spans="1:11" x14ac:dyDescent="0.3">
      <c r="A5" s="42">
        <v>44989</v>
      </c>
      <c r="B5" s="2" t="str">
        <f t="shared" si="0"/>
        <v>Saturday</v>
      </c>
      <c r="C5" s="2"/>
      <c r="D5" s="3"/>
      <c r="E5" s="3"/>
      <c r="F5" s="3"/>
      <c r="G5" s="8">
        <f t="shared" si="1"/>
        <v>0</v>
      </c>
      <c r="H5" s="29" t="str">
        <f t="shared" si="2"/>
        <v/>
      </c>
      <c r="I5" s="7"/>
      <c r="J5" s="4" t="s">
        <v>13</v>
      </c>
      <c r="K5" s="5">
        <f>COUNTIF($C2:$C31,"Urlaub")</f>
        <v>0</v>
      </c>
    </row>
    <row r="6" spans="1:11" x14ac:dyDescent="0.3">
      <c r="A6" s="42">
        <v>44990</v>
      </c>
      <c r="B6" s="2" t="str">
        <f t="shared" si="0"/>
        <v>Sunday</v>
      </c>
      <c r="C6" s="2"/>
      <c r="D6" s="3"/>
      <c r="E6" s="3"/>
      <c r="F6" s="3"/>
      <c r="G6" s="8">
        <f t="shared" si="1"/>
        <v>0</v>
      </c>
      <c r="H6" s="29" t="str">
        <f t="shared" si="2"/>
        <v/>
      </c>
      <c r="I6" s="7"/>
      <c r="J6" s="6"/>
      <c r="K6" s="7"/>
    </row>
    <row r="7" spans="1:11" x14ac:dyDescent="0.3">
      <c r="A7" s="42">
        <v>44991</v>
      </c>
      <c r="B7" s="2" t="str">
        <f t="shared" si="0"/>
        <v>Monday</v>
      </c>
      <c r="C7" s="2"/>
      <c r="D7" s="3"/>
      <c r="E7" s="3"/>
      <c r="F7" s="3"/>
      <c r="G7" s="8">
        <f t="shared" si="1"/>
        <v>0</v>
      </c>
      <c r="H7" s="29" t="str">
        <f t="shared" si="2"/>
        <v/>
      </c>
      <c r="I7" s="7"/>
      <c r="J7" s="4" t="s">
        <v>34</v>
      </c>
      <c r="K7" s="1">
        <f>COUNTIF(H2:H32,"half")</f>
        <v>0</v>
      </c>
    </row>
    <row r="8" spans="1:11" x14ac:dyDescent="0.3">
      <c r="A8" s="42">
        <v>44992</v>
      </c>
      <c r="B8" s="2" t="str">
        <f t="shared" si="0"/>
        <v>Tuesday</v>
      </c>
      <c r="C8" s="2"/>
      <c r="D8" s="3"/>
      <c r="E8" s="3"/>
      <c r="F8" s="3"/>
      <c r="G8" s="8">
        <f t="shared" si="1"/>
        <v>0</v>
      </c>
      <c r="H8" s="29" t="str">
        <f t="shared" si="2"/>
        <v/>
      </c>
      <c r="I8" s="7"/>
    </row>
    <row r="9" spans="1:11" x14ac:dyDescent="0.3">
      <c r="A9" s="42">
        <v>44993</v>
      </c>
      <c r="B9" s="2" t="str">
        <f t="shared" si="0"/>
        <v>Wednesday</v>
      </c>
      <c r="C9" s="2"/>
      <c r="D9" s="3"/>
      <c r="E9" s="3"/>
      <c r="F9" s="3"/>
      <c r="G9" s="8">
        <f t="shared" si="1"/>
        <v>0</v>
      </c>
      <c r="H9" s="29" t="str">
        <f t="shared" si="2"/>
        <v/>
      </c>
      <c r="I9" s="7"/>
      <c r="J9" s="4" t="s">
        <v>35</v>
      </c>
      <c r="K9" s="1">
        <f>COUNTIF(H2:H32,"whole")</f>
        <v>0</v>
      </c>
    </row>
    <row r="10" spans="1:11" x14ac:dyDescent="0.3">
      <c r="A10" s="42">
        <v>44994</v>
      </c>
      <c r="B10" s="2" t="str">
        <f t="shared" si="0"/>
        <v>Thursday</v>
      </c>
      <c r="C10" s="2"/>
      <c r="D10" s="3"/>
      <c r="E10" s="3"/>
      <c r="F10" s="3"/>
      <c r="G10" s="8">
        <f t="shared" si="1"/>
        <v>0</v>
      </c>
      <c r="H10" s="29" t="str">
        <f t="shared" si="2"/>
        <v/>
      </c>
      <c r="I10" s="7"/>
      <c r="J10" s="7"/>
      <c r="K10" s="7"/>
    </row>
    <row r="11" spans="1:11" ht="14.5" thickBot="1" x14ac:dyDescent="0.35">
      <c r="A11" s="42">
        <v>44995</v>
      </c>
      <c r="B11" s="2" t="str">
        <f t="shared" si="0"/>
        <v>Friday</v>
      </c>
      <c r="C11" s="2"/>
      <c r="D11" s="3"/>
      <c r="E11" s="3"/>
      <c r="F11" s="3"/>
      <c r="G11" s="8">
        <f t="shared" si="1"/>
        <v>0</v>
      </c>
      <c r="H11" s="29" t="str">
        <f t="shared" si="2"/>
        <v/>
      </c>
      <c r="I11" s="7"/>
      <c r="J11" s="7"/>
      <c r="K11" s="7"/>
    </row>
    <row r="12" spans="1:11" ht="14" customHeight="1" x14ac:dyDescent="0.3">
      <c r="A12" s="42">
        <v>44996</v>
      </c>
      <c r="B12" s="2" t="str">
        <f t="shared" si="0"/>
        <v>Saturday</v>
      </c>
      <c r="C12" s="2"/>
      <c r="D12" s="3"/>
      <c r="E12" s="3"/>
      <c r="F12" s="3"/>
      <c r="G12" s="8">
        <f t="shared" si="1"/>
        <v>0</v>
      </c>
      <c r="H12" s="29" t="str">
        <f t="shared" si="2"/>
        <v/>
      </c>
      <c r="I12" s="7"/>
      <c r="J12" s="55" t="s">
        <v>36</v>
      </c>
      <c r="K12" s="56"/>
    </row>
    <row r="13" spans="1:11" ht="14" customHeight="1" x14ac:dyDescent="0.3">
      <c r="A13" s="42">
        <v>44997</v>
      </c>
      <c r="B13" s="2" t="str">
        <f t="shared" si="0"/>
        <v>Sunday</v>
      </c>
      <c r="C13" s="2"/>
      <c r="D13" s="3"/>
      <c r="E13" s="3"/>
      <c r="F13" s="3"/>
      <c r="G13" s="8">
        <f t="shared" si="1"/>
        <v>0</v>
      </c>
      <c r="H13" s="29" t="str">
        <f t="shared" si="2"/>
        <v/>
      </c>
      <c r="I13" s="7"/>
      <c r="J13" s="59"/>
      <c r="K13" s="60"/>
    </row>
    <row r="14" spans="1:11" x14ac:dyDescent="0.3">
      <c r="A14" s="42">
        <v>44998</v>
      </c>
      <c r="B14" s="2" t="str">
        <f t="shared" si="0"/>
        <v>Monday</v>
      </c>
      <c r="C14" s="2"/>
      <c r="D14" s="3"/>
      <c r="E14" s="3"/>
      <c r="F14" s="3"/>
      <c r="G14" s="8">
        <f t="shared" si="1"/>
        <v>0</v>
      </c>
      <c r="H14" s="29" t="str">
        <f t="shared" si="2"/>
        <v/>
      </c>
      <c r="I14" s="7"/>
      <c r="J14" s="59"/>
      <c r="K14" s="60"/>
    </row>
    <row r="15" spans="1:11" x14ac:dyDescent="0.3">
      <c r="A15" s="42">
        <v>44999</v>
      </c>
      <c r="B15" s="2" t="str">
        <f t="shared" si="0"/>
        <v>Tuesday</v>
      </c>
      <c r="C15" s="2"/>
      <c r="D15" s="3"/>
      <c r="E15" s="3"/>
      <c r="F15" s="3"/>
      <c r="G15" s="8">
        <f t="shared" si="1"/>
        <v>0</v>
      </c>
      <c r="H15" s="29" t="str">
        <f t="shared" si="2"/>
        <v/>
      </c>
      <c r="I15" s="7"/>
      <c r="J15" s="57"/>
      <c r="K15" s="58"/>
    </row>
    <row r="16" spans="1:11" x14ac:dyDescent="0.3">
      <c r="A16" s="42">
        <v>45000</v>
      </c>
      <c r="B16" s="2" t="str">
        <f t="shared" si="0"/>
        <v>Wednesday</v>
      </c>
      <c r="C16" s="2"/>
      <c r="D16" s="3"/>
      <c r="E16" s="3"/>
      <c r="F16" s="3"/>
      <c r="G16" s="8">
        <f t="shared" si="1"/>
        <v>0</v>
      </c>
      <c r="H16" s="29" t="str">
        <f t="shared" si="2"/>
        <v/>
      </c>
      <c r="I16" s="7"/>
      <c r="J16" s="51" t="s">
        <v>37</v>
      </c>
      <c r="K16" s="52"/>
    </row>
    <row r="17" spans="1:11" ht="14" customHeight="1" x14ac:dyDescent="0.3">
      <c r="A17" s="42">
        <v>45001</v>
      </c>
      <c r="B17" s="2" t="str">
        <f t="shared" si="0"/>
        <v>Thursday</v>
      </c>
      <c r="C17" s="2"/>
      <c r="D17" s="3"/>
      <c r="E17" s="3"/>
      <c r="F17" s="3"/>
      <c r="G17" s="8">
        <f t="shared" si="1"/>
        <v>0</v>
      </c>
      <c r="H17" s="29" t="str">
        <f t="shared" si="2"/>
        <v/>
      </c>
      <c r="I17" s="7"/>
      <c r="J17" s="51"/>
      <c r="K17" s="52"/>
    </row>
    <row r="18" spans="1:11" x14ac:dyDescent="0.3">
      <c r="A18" s="42">
        <v>45002</v>
      </c>
      <c r="B18" s="2" t="str">
        <f t="shared" si="0"/>
        <v>Friday</v>
      </c>
      <c r="C18" s="2"/>
      <c r="D18" s="3"/>
      <c r="E18" s="3"/>
      <c r="F18" s="3"/>
      <c r="G18" s="8">
        <f t="shared" si="1"/>
        <v>0</v>
      </c>
      <c r="H18" s="29" t="str">
        <f t="shared" si="2"/>
        <v/>
      </c>
      <c r="I18" s="7"/>
      <c r="J18" s="51"/>
      <c r="K18" s="52"/>
    </row>
    <row r="19" spans="1:11" x14ac:dyDescent="0.3">
      <c r="A19" s="42">
        <v>45003</v>
      </c>
      <c r="B19" s="2" t="str">
        <f t="shared" si="0"/>
        <v>Saturday</v>
      </c>
      <c r="C19" s="2"/>
      <c r="D19" s="3"/>
      <c r="E19" s="3"/>
      <c r="F19" s="3"/>
      <c r="G19" s="8">
        <f t="shared" si="1"/>
        <v>0</v>
      </c>
      <c r="H19" s="29" t="str">
        <f t="shared" si="2"/>
        <v/>
      </c>
      <c r="I19" s="7"/>
      <c r="J19" s="51"/>
      <c r="K19" s="52"/>
    </row>
    <row r="20" spans="1:11" x14ac:dyDescent="0.3">
      <c r="A20" s="42">
        <v>45004</v>
      </c>
      <c r="B20" s="2" t="str">
        <f t="shared" si="0"/>
        <v>Sunday</v>
      </c>
      <c r="C20" s="2"/>
      <c r="D20" s="3"/>
      <c r="E20" s="3"/>
      <c r="F20" s="3"/>
      <c r="G20" s="8">
        <f t="shared" si="1"/>
        <v>0</v>
      </c>
      <c r="H20" s="29" t="str">
        <f t="shared" si="2"/>
        <v/>
      </c>
      <c r="I20" s="7"/>
      <c r="J20" s="51" t="s">
        <v>38</v>
      </c>
      <c r="K20" s="52"/>
    </row>
    <row r="21" spans="1:11" x14ac:dyDescent="0.3">
      <c r="A21" s="42">
        <v>45005</v>
      </c>
      <c r="B21" s="2" t="str">
        <f t="shared" si="0"/>
        <v>Monday</v>
      </c>
      <c r="C21" s="2"/>
      <c r="D21" s="3"/>
      <c r="E21" s="3"/>
      <c r="F21" s="3"/>
      <c r="G21" s="8">
        <f t="shared" si="1"/>
        <v>0</v>
      </c>
      <c r="H21" s="29" t="str">
        <f t="shared" si="2"/>
        <v/>
      </c>
      <c r="I21" s="7"/>
      <c r="J21" s="51"/>
      <c r="K21" s="52"/>
    </row>
    <row r="22" spans="1:11" x14ac:dyDescent="0.3">
      <c r="A22" s="42">
        <v>45006</v>
      </c>
      <c r="B22" s="2" t="str">
        <f t="shared" si="0"/>
        <v>Tuesday</v>
      </c>
      <c r="C22" s="2"/>
      <c r="D22" s="3"/>
      <c r="E22" s="3"/>
      <c r="F22" s="3"/>
      <c r="G22" s="8">
        <f t="shared" si="1"/>
        <v>0</v>
      </c>
      <c r="H22" s="29" t="str">
        <f t="shared" si="2"/>
        <v/>
      </c>
      <c r="I22" s="7"/>
      <c r="J22" s="51"/>
      <c r="K22" s="52"/>
    </row>
    <row r="23" spans="1:11" ht="14.5" thickBot="1" x14ac:dyDescent="0.35">
      <c r="A23" s="42">
        <v>45007</v>
      </c>
      <c r="B23" s="2" t="str">
        <f t="shared" si="0"/>
        <v>Wednesday</v>
      </c>
      <c r="C23" s="2"/>
      <c r="D23" s="3"/>
      <c r="E23" s="3"/>
      <c r="F23" s="3"/>
      <c r="G23" s="8">
        <f t="shared" si="1"/>
        <v>0</v>
      </c>
      <c r="H23" s="29" t="str">
        <f t="shared" si="2"/>
        <v/>
      </c>
      <c r="I23" s="7"/>
      <c r="J23" s="53"/>
      <c r="K23" s="54"/>
    </row>
    <row r="24" spans="1:11" x14ac:dyDescent="0.3">
      <c r="A24" s="42">
        <v>45008</v>
      </c>
      <c r="B24" s="2" t="str">
        <f t="shared" si="0"/>
        <v>Thursday</v>
      </c>
      <c r="C24" s="2"/>
      <c r="D24" s="3"/>
      <c r="E24" s="3"/>
      <c r="F24" s="3"/>
      <c r="G24" s="8">
        <f>E24-F24-D24</f>
        <v>0</v>
      </c>
      <c r="H24" s="29" t="str">
        <f t="shared" si="2"/>
        <v/>
      </c>
      <c r="I24" s="7"/>
      <c r="J24" s="7"/>
      <c r="K24" s="7"/>
    </row>
    <row r="25" spans="1:11" x14ac:dyDescent="0.3">
      <c r="A25" s="42">
        <v>45009</v>
      </c>
      <c r="B25" s="2" t="str">
        <f t="shared" si="0"/>
        <v>Friday</v>
      </c>
      <c r="C25" s="2"/>
      <c r="D25" s="3"/>
      <c r="E25" s="3"/>
      <c r="F25" s="3"/>
      <c r="G25" s="8">
        <f t="shared" ref="G25:G30" si="3">E25-F25-D25</f>
        <v>0</v>
      </c>
      <c r="H25" s="29" t="str">
        <f t="shared" si="2"/>
        <v/>
      </c>
      <c r="I25" s="7"/>
      <c r="J25" s="7"/>
      <c r="K25" s="7"/>
    </row>
    <row r="26" spans="1:11" x14ac:dyDescent="0.3">
      <c r="A26" s="42">
        <v>45010</v>
      </c>
      <c r="B26" s="2" t="str">
        <f t="shared" si="0"/>
        <v>Saturday</v>
      </c>
      <c r="C26" s="2"/>
      <c r="D26" s="3"/>
      <c r="E26" s="3"/>
      <c r="F26" s="3"/>
      <c r="G26" s="8">
        <f t="shared" si="3"/>
        <v>0</v>
      </c>
      <c r="H26" s="29" t="str">
        <f t="shared" si="2"/>
        <v/>
      </c>
      <c r="I26" s="7"/>
      <c r="J26" s="7"/>
      <c r="K26" s="7"/>
    </row>
    <row r="27" spans="1:11" x14ac:dyDescent="0.3">
      <c r="A27" s="42">
        <v>45011</v>
      </c>
      <c r="B27" s="2" t="str">
        <f t="shared" si="0"/>
        <v>Sunday</v>
      </c>
      <c r="C27" s="2"/>
      <c r="D27" s="3"/>
      <c r="E27" s="3"/>
      <c r="F27" s="3"/>
      <c r="G27" s="8">
        <f t="shared" si="3"/>
        <v>0</v>
      </c>
      <c r="H27" s="29" t="str">
        <f t="shared" si="2"/>
        <v/>
      </c>
      <c r="I27" s="7"/>
      <c r="J27" s="7"/>
      <c r="K27" s="7"/>
    </row>
    <row r="28" spans="1:11" x14ac:dyDescent="0.3">
      <c r="A28" s="42">
        <v>45012</v>
      </c>
      <c r="B28" s="2" t="str">
        <f t="shared" si="0"/>
        <v>Monday</v>
      </c>
      <c r="C28" s="2"/>
      <c r="D28" s="3"/>
      <c r="E28" s="3"/>
      <c r="F28" s="3"/>
      <c r="G28" s="8">
        <f t="shared" si="3"/>
        <v>0</v>
      </c>
      <c r="H28" s="29" t="str">
        <f t="shared" si="2"/>
        <v/>
      </c>
      <c r="I28" s="7"/>
      <c r="J28" s="7"/>
      <c r="K28" s="7"/>
    </row>
    <row r="29" spans="1:11" x14ac:dyDescent="0.3">
      <c r="A29" s="42">
        <v>45013</v>
      </c>
      <c r="B29" s="2" t="str">
        <f t="shared" si="0"/>
        <v>Tuesday</v>
      </c>
      <c r="C29" s="2"/>
      <c r="D29" s="3"/>
      <c r="E29" s="3"/>
      <c r="F29" s="3"/>
      <c r="G29" s="8">
        <f t="shared" si="3"/>
        <v>0</v>
      </c>
      <c r="H29" s="29" t="str">
        <f t="shared" si="2"/>
        <v/>
      </c>
      <c r="I29" s="7"/>
      <c r="J29" s="7"/>
      <c r="K29" s="7"/>
    </row>
    <row r="30" spans="1:11" x14ac:dyDescent="0.3">
      <c r="A30" s="42">
        <v>45014</v>
      </c>
      <c r="B30" s="2" t="str">
        <f t="shared" si="0"/>
        <v>Wednesday</v>
      </c>
      <c r="C30" s="2"/>
      <c r="D30" s="3"/>
      <c r="E30" s="3"/>
      <c r="F30" s="3"/>
      <c r="G30" s="8">
        <f t="shared" si="3"/>
        <v>0</v>
      </c>
      <c r="H30" s="29" t="str">
        <f t="shared" si="2"/>
        <v/>
      </c>
      <c r="I30" s="7"/>
      <c r="J30" s="7"/>
      <c r="K30" s="7"/>
    </row>
    <row r="31" spans="1:11" x14ac:dyDescent="0.3">
      <c r="A31" s="42">
        <v>45015</v>
      </c>
      <c r="B31" s="2" t="str">
        <f t="shared" si="0"/>
        <v>Thursday</v>
      </c>
      <c r="C31" s="2"/>
      <c r="D31" s="3"/>
      <c r="E31" s="3"/>
      <c r="F31" s="3"/>
      <c r="G31" s="8">
        <f t="shared" ref="G3:G32" si="4">E31-F31-D31</f>
        <v>0</v>
      </c>
      <c r="H31" s="29" t="str">
        <f t="shared" si="2"/>
        <v/>
      </c>
      <c r="I31" s="7"/>
      <c r="J31" s="7"/>
      <c r="K31" s="7"/>
    </row>
    <row r="32" spans="1:11" ht="14.5" thickBot="1" x14ac:dyDescent="0.35">
      <c r="A32" s="42">
        <v>45016</v>
      </c>
      <c r="B32" s="2" t="str">
        <f t="shared" si="0"/>
        <v>Friday</v>
      </c>
      <c r="C32" s="2"/>
      <c r="D32" s="31"/>
      <c r="E32" s="31"/>
      <c r="F32" s="31"/>
      <c r="G32" s="32">
        <f t="shared" si="4"/>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34"/>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sheetData>
  <sheetProtection algorithmName="SHA-512" hashValue="hNjKzAmsqABkmoRWfURbGcqEHIdLcvcZlVbfOzWZM5Vn87WgK/sFJQmBZI2L4UVSHNrVmCHl7P2bNQi37BnkgA==" saltValue="F6S/9jztnUodAdkQYWYLgA==" spinCount="100000" sheet="1"/>
  <protectedRanges>
    <protectedRange sqref="D31:F32" name="Bereich1"/>
    <protectedRange sqref="D24:F30" name="Bereich1_1"/>
    <protectedRange sqref="C2:F2 D3:F23 C3:C32" name="Bereich1_1_1"/>
  </protectedRanges>
  <mergeCells count="3">
    <mergeCell ref="J12:K14"/>
    <mergeCell ref="J16:K19"/>
    <mergeCell ref="J20:K23"/>
  </mergeCells>
  <conditionalFormatting sqref="B2:B32">
    <cfRule type="cellIs" dxfId="49" priority="4" operator="equal">
      <formula>"Saturday"</formula>
    </cfRule>
    <cfRule type="cellIs" dxfId="48" priority="5" operator="equal">
      <formula>"Sunday"</formula>
    </cfRule>
  </conditionalFormatting>
  <conditionalFormatting sqref="C2:C32">
    <cfRule type="containsText" dxfId="47" priority="1" operator="containsText" text="Urlaub">
      <formula>NOT(ISERROR(SEARCH("Urlaub",C2)))</formula>
    </cfRule>
    <cfRule type="containsText" dxfId="46" priority="2" operator="containsText" text="Feiertag">
      <formula>NOT(ISERROR(SEARCH("Feiertag",C2)))</formula>
    </cfRule>
    <cfRule type="containsText" dxfId="45" priority="3" operator="containsText" text="Krank">
      <formula>NOT(ISERROR(SEARCH("Krank",C2)))</formula>
    </cfRule>
  </conditionalFormatting>
  <dataValidations disablePrompts="1"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&amp;C&amp;"-,Fett"&amp;14March 2023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1"/>
  <sheetViews>
    <sheetView view="pageLayout" zoomScaleNormal="60" workbookViewId="0">
      <selection activeCell="E3" sqref="E3"/>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45017</v>
      </c>
      <c r="B2" s="2" t="str">
        <f>TEXT(A2,"[$-409]TTTT")</f>
        <v>Saturday</v>
      </c>
      <c r="C2" s="2"/>
      <c r="D2" s="3"/>
      <c r="E2" s="3"/>
      <c r="F2" s="3"/>
      <c r="G2" s="8">
        <f>E2-F2-D2</f>
        <v>0</v>
      </c>
      <c r="H2" s="29" t="str">
        <f>IF(AND(G2&gt;TIME(0,0,0),G2&lt;=TIME(4,0,0)),"half",IF(G2&gt;TIME(4,0,0),"whole",""))</f>
        <v/>
      </c>
      <c r="I2" s="7"/>
      <c r="J2" s="7"/>
      <c r="K2" s="7"/>
    </row>
    <row r="3" spans="1:11" x14ac:dyDescent="0.3">
      <c r="A3" s="42">
        <v>45018</v>
      </c>
      <c r="B3" s="2" t="str">
        <f t="shared" ref="B3:B31" si="0">TEXT(A3,"[$-409]TTTT")</f>
        <v>Sunday</v>
      </c>
      <c r="C3" s="2"/>
      <c r="D3" s="3"/>
      <c r="E3" s="3"/>
      <c r="F3" s="3"/>
      <c r="G3" s="8">
        <f t="shared" ref="G3:G23" si="1">E3-F3-D3</f>
        <v>0</v>
      </c>
      <c r="H3" s="29" t="str">
        <f t="shared" ref="H3:H31" si="2">IF(AND(G3&gt;TIME(0,0,0),G3&lt;=TIME(4,0,0)),"half",IF(G3&gt;TIME(4,0,0),"whole",""))</f>
        <v/>
      </c>
      <c r="I3" s="7"/>
      <c r="J3" s="4" t="s">
        <v>12</v>
      </c>
      <c r="K3" s="5">
        <f>COUNTIF($C2:$C32,"*Krank*")</f>
        <v>0</v>
      </c>
    </row>
    <row r="4" spans="1:11" x14ac:dyDescent="0.3">
      <c r="A4" s="42">
        <v>45019</v>
      </c>
      <c r="B4" s="2" t="str">
        <f t="shared" si="0"/>
        <v>Monday</v>
      </c>
      <c r="C4" s="2"/>
      <c r="D4" s="3"/>
      <c r="E4" s="3"/>
      <c r="F4" s="3"/>
      <c r="G4" s="8">
        <f t="shared" si="1"/>
        <v>0</v>
      </c>
      <c r="H4" s="29" t="str">
        <f t="shared" si="2"/>
        <v/>
      </c>
      <c r="I4" s="7"/>
      <c r="J4" s="6"/>
      <c r="K4" s="7"/>
    </row>
    <row r="5" spans="1:11" x14ac:dyDescent="0.3">
      <c r="A5" s="42">
        <v>45020</v>
      </c>
      <c r="B5" s="2" t="str">
        <f t="shared" si="0"/>
        <v>Tuesday</v>
      </c>
      <c r="C5" s="2"/>
      <c r="D5" s="3"/>
      <c r="E5" s="3"/>
      <c r="F5" s="3"/>
      <c r="G5" s="8">
        <f t="shared" si="1"/>
        <v>0</v>
      </c>
      <c r="H5" s="29" t="str">
        <f t="shared" si="2"/>
        <v/>
      </c>
      <c r="I5" s="7"/>
      <c r="J5" s="4" t="s">
        <v>13</v>
      </c>
      <c r="K5" s="5">
        <f>COUNTIF($C2:$C31,"Urlaub")</f>
        <v>0</v>
      </c>
    </row>
    <row r="6" spans="1:11" x14ac:dyDescent="0.3">
      <c r="A6" s="42">
        <v>45021</v>
      </c>
      <c r="B6" s="2" t="str">
        <f t="shared" si="0"/>
        <v>Wednesday</v>
      </c>
      <c r="C6" s="2"/>
      <c r="D6" s="3"/>
      <c r="E6" s="3"/>
      <c r="F6" s="3"/>
      <c r="G6" s="8">
        <f t="shared" si="1"/>
        <v>0</v>
      </c>
      <c r="H6" s="29" t="str">
        <f t="shared" si="2"/>
        <v/>
      </c>
      <c r="I6" s="7"/>
      <c r="J6" s="6"/>
      <c r="K6" s="7"/>
    </row>
    <row r="7" spans="1:11" x14ac:dyDescent="0.3">
      <c r="A7" s="42">
        <v>45022</v>
      </c>
      <c r="B7" s="2" t="str">
        <f t="shared" si="0"/>
        <v>Thursday</v>
      </c>
      <c r="C7" s="2"/>
      <c r="D7" s="3"/>
      <c r="E7" s="3"/>
      <c r="F7" s="3"/>
      <c r="G7" s="8">
        <f t="shared" si="1"/>
        <v>0</v>
      </c>
      <c r="H7" s="29" t="str">
        <f t="shared" si="2"/>
        <v/>
      </c>
      <c r="I7" s="7"/>
      <c r="J7" s="4" t="s">
        <v>34</v>
      </c>
      <c r="K7" s="1">
        <f>COUNTIF(H2:H32,"half")</f>
        <v>0</v>
      </c>
    </row>
    <row r="8" spans="1:11" x14ac:dyDescent="0.3">
      <c r="A8" s="42">
        <v>45023</v>
      </c>
      <c r="B8" s="2" t="str">
        <f t="shared" si="0"/>
        <v>Friday</v>
      </c>
      <c r="C8" s="2"/>
      <c r="D8" s="3"/>
      <c r="E8" s="3"/>
      <c r="F8" s="3"/>
      <c r="G8" s="8">
        <f t="shared" si="1"/>
        <v>0</v>
      </c>
      <c r="H8" s="29" t="str">
        <f t="shared" si="2"/>
        <v/>
      </c>
      <c r="I8" s="7"/>
    </row>
    <row r="9" spans="1:11" x14ac:dyDescent="0.3">
      <c r="A9" s="42">
        <v>45024</v>
      </c>
      <c r="B9" s="2" t="str">
        <f t="shared" si="0"/>
        <v>Saturday</v>
      </c>
      <c r="C9" s="2"/>
      <c r="D9" s="3"/>
      <c r="E9" s="3"/>
      <c r="F9" s="3"/>
      <c r="G9" s="8">
        <f t="shared" si="1"/>
        <v>0</v>
      </c>
      <c r="H9" s="29" t="str">
        <f t="shared" si="2"/>
        <v/>
      </c>
      <c r="I9" s="7"/>
      <c r="J9" s="4" t="s">
        <v>35</v>
      </c>
      <c r="K9" s="1">
        <f>COUNTIF(H2:H32,"whole")</f>
        <v>0</v>
      </c>
    </row>
    <row r="10" spans="1:11" x14ac:dyDescent="0.3">
      <c r="A10" s="42">
        <v>45025</v>
      </c>
      <c r="B10" s="2" t="str">
        <f t="shared" si="0"/>
        <v>Sunday</v>
      </c>
      <c r="C10" s="2"/>
      <c r="D10" s="3"/>
      <c r="E10" s="3"/>
      <c r="F10" s="3"/>
      <c r="G10" s="8">
        <f t="shared" si="1"/>
        <v>0</v>
      </c>
      <c r="H10" s="29" t="str">
        <f t="shared" si="2"/>
        <v/>
      </c>
      <c r="I10" s="7"/>
      <c r="J10" s="7"/>
      <c r="K10" s="7"/>
    </row>
    <row r="11" spans="1:11" ht="14.5" thickBot="1" x14ac:dyDescent="0.35">
      <c r="A11" s="42">
        <v>45026</v>
      </c>
      <c r="B11" s="2" t="str">
        <f t="shared" si="0"/>
        <v>Monday</v>
      </c>
      <c r="C11" s="2"/>
      <c r="D11" s="3"/>
      <c r="E11" s="3"/>
      <c r="F11" s="3"/>
      <c r="G11" s="8">
        <f t="shared" si="1"/>
        <v>0</v>
      </c>
      <c r="H11" s="29" t="str">
        <f t="shared" si="2"/>
        <v/>
      </c>
      <c r="I11" s="7"/>
      <c r="J11" s="7"/>
      <c r="K11" s="7"/>
    </row>
    <row r="12" spans="1:11" ht="14" customHeight="1" x14ac:dyDescent="0.3">
      <c r="A12" s="42">
        <v>45027</v>
      </c>
      <c r="B12" s="2" t="str">
        <f t="shared" si="0"/>
        <v>Tuesday</v>
      </c>
      <c r="C12" s="2"/>
      <c r="D12" s="3"/>
      <c r="E12" s="3"/>
      <c r="F12" s="3"/>
      <c r="G12" s="8">
        <f t="shared" si="1"/>
        <v>0</v>
      </c>
      <c r="H12" s="29" t="str">
        <f t="shared" si="2"/>
        <v/>
      </c>
      <c r="I12" s="7"/>
      <c r="J12" s="55" t="s">
        <v>36</v>
      </c>
      <c r="K12" s="56"/>
    </row>
    <row r="13" spans="1:11" ht="14" customHeight="1" x14ac:dyDescent="0.3">
      <c r="A13" s="42">
        <v>45028</v>
      </c>
      <c r="B13" s="2" t="str">
        <f t="shared" si="0"/>
        <v>Wednesday</v>
      </c>
      <c r="C13" s="2"/>
      <c r="D13" s="3"/>
      <c r="E13" s="3"/>
      <c r="F13" s="3"/>
      <c r="G13" s="8">
        <f t="shared" si="1"/>
        <v>0</v>
      </c>
      <c r="H13" s="29" t="str">
        <f t="shared" si="2"/>
        <v/>
      </c>
      <c r="I13" s="7"/>
      <c r="J13" s="59"/>
      <c r="K13" s="60"/>
    </row>
    <row r="14" spans="1:11" x14ac:dyDescent="0.3">
      <c r="A14" s="42">
        <v>45029</v>
      </c>
      <c r="B14" s="2" t="str">
        <f t="shared" si="0"/>
        <v>Thursday</v>
      </c>
      <c r="C14" s="2"/>
      <c r="D14" s="3"/>
      <c r="E14" s="3"/>
      <c r="F14" s="3"/>
      <c r="G14" s="8">
        <f t="shared" si="1"/>
        <v>0</v>
      </c>
      <c r="H14" s="29" t="str">
        <f t="shared" si="2"/>
        <v/>
      </c>
      <c r="I14" s="7"/>
      <c r="J14" s="59"/>
      <c r="K14" s="60"/>
    </row>
    <row r="15" spans="1:11" x14ac:dyDescent="0.3">
      <c r="A15" s="42">
        <v>45030</v>
      </c>
      <c r="B15" s="2" t="str">
        <f t="shared" si="0"/>
        <v>Friday</v>
      </c>
      <c r="C15" s="2"/>
      <c r="D15" s="3"/>
      <c r="E15" s="3"/>
      <c r="F15" s="3"/>
      <c r="G15" s="8">
        <f t="shared" si="1"/>
        <v>0</v>
      </c>
      <c r="H15" s="29" t="str">
        <f t="shared" si="2"/>
        <v/>
      </c>
      <c r="I15" s="7"/>
      <c r="J15" s="57"/>
      <c r="K15" s="58"/>
    </row>
    <row r="16" spans="1:11" x14ac:dyDescent="0.3">
      <c r="A16" s="42">
        <v>45031</v>
      </c>
      <c r="B16" s="2" t="str">
        <f t="shared" si="0"/>
        <v>Saturday</v>
      </c>
      <c r="C16" s="2"/>
      <c r="D16" s="3"/>
      <c r="E16" s="3"/>
      <c r="F16" s="3"/>
      <c r="G16" s="8">
        <f t="shared" si="1"/>
        <v>0</v>
      </c>
      <c r="H16" s="29" t="str">
        <f t="shared" si="2"/>
        <v/>
      </c>
      <c r="I16" s="7"/>
      <c r="J16" s="51" t="s">
        <v>37</v>
      </c>
      <c r="K16" s="52"/>
    </row>
    <row r="17" spans="1:11" ht="14" customHeight="1" x14ac:dyDescent="0.3">
      <c r="A17" s="42">
        <v>45032</v>
      </c>
      <c r="B17" s="2" t="str">
        <f t="shared" si="0"/>
        <v>Sunday</v>
      </c>
      <c r="C17" s="2"/>
      <c r="D17" s="3"/>
      <c r="E17" s="3"/>
      <c r="F17" s="3"/>
      <c r="G17" s="8">
        <f t="shared" si="1"/>
        <v>0</v>
      </c>
      <c r="H17" s="29" t="str">
        <f t="shared" si="2"/>
        <v/>
      </c>
      <c r="I17" s="7"/>
      <c r="J17" s="51"/>
      <c r="K17" s="52"/>
    </row>
    <row r="18" spans="1:11" x14ac:dyDescent="0.3">
      <c r="A18" s="42">
        <v>45033</v>
      </c>
      <c r="B18" s="2" t="str">
        <f t="shared" si="0"/>
        <v>Monday</v>
      </c>
      <c r="C18" s="2"/>
      <c r="D18" s="3"/>
      <c r="E18" s="3"/>
      <c r="F18" s="3"/>
      <c r="G18" s="8">
        <f t="shared" si="1"/>
        <v>0</v>
      </c>
      <c r="H18" s="29" t="str">
        <f t="shared" si="2"/>
        <v/>
      </c>
      <c r="I18" s="7"/>
      <c r="J18" s="51"/>
      <c r="K18" s="52"/>
    </row>
    <row r="19" spans="1:11" x14ac:dyDescent="0.3">
      <c r="A19" s="42">
        <v>45034</v>
      </c>
      <c r="B19" s="2" t="str">
        <f t="shared" si="0"/>
        <v>Tuesday</v>
      </c>
      <c r="C19" s="2"/>
      <c r="D19" s="3"/>
      <c r="E19" s="3"/>
      <c r="F19" s="3"/>
      <c r="G19" s="8">
        <f t="shared" si="1"/>
        <v>0</v>
      </c>
      <c r="H19" s="29" t="str">
        <f t="shared" si="2"/>
        <v/>
      </c>
      <c r="I19" s="7"/>
      <c r="J19" s="51"/>
      <c r="K19" s="52"/>
    </row>
    <row r="20" spans="1:11" x14ac:dyDescent="0.3">
      <c r="A20" s="42">
        <v>45035</v>
      </c>
      <c r="B20" s="2" t="str">
        <f t="shared" si="0"/>
        <v>Wednesday</v>
      </c>
      <c r="C20" s="2"/>
      <c r="D20" s="3"/>
      <c r="E20" s="3"/>
      <c r="F20" s="3"/>
      <c r="G20" s="8">
        <f t="shared" si="1"/>
        <v>0</v>
      </c>
      <c r="H20" s="29" t="str">
        <f t="shared" si="2"/>
        <v/>
      </c>
      <c r="I20" s="7"/>
      <c r="J20" s="51" t="s">
        <v>38</v>
      </c>
      <c r="K20" s="52"/>
    </row>
    <row r="21" spans="1:11" x14ac:dyDescent="0.3">
      <c r="A21" s="42">
        <v>45036</v>
      </c>
      <c r="B21" s="2" t="str">
        <f t="shared" si="0"/>
        <v>Thursday</v>
      </c>
      <c r="C21" s="2"/>
      <c r="D21" s="3"/>
      <c r="E21" s="3"/>
      <c r="F21" s="3"/>
      <c r="G21" s="8">
        <f t="shared" si="1"/>
        <v>0</v>
      </c>
      <c r="H21" s="29" t="str">
        <f t="shared" si="2"/>
        <v/>
      </c>
      <c r="I21" s="7"/>
      <c r="J21" s="51"/>
      <c r="K21" s="52"/>
    </row>
    <row r="22" spans="1:11" x14ac:dyDescent="0.3">
      <c r="A22" s="42">
        <v>45037</v>
      </c>
      <c r="B22" s="2" t="str">
        <f t="shared" si="0"/>
        <v>Friday</v>
      </c>
      <c r="C22" s="2"/>
      <c r="D22" s="3"/>
      <c r="E22" s="3"/>
      <c r="F22" s="3"/>
      <c r="G22" s="8">
        <f t="shared" si="1"/>
        <v>0</v>
      </c>
      <c r="H22" s="29" t="str">
        <f t="shared" si="2"/>
        <v/>
      </c>
      <c r="I22" s="7"/>
      <c r="J22" s="51"/>
      <c r="K22" s="52"/>
    </row>
    <row r="23" spans="1:11" ht="14.5" thickBot="1" x14ac:dyDescent="0.35">
      <c r="A23" s="42">
        <v>45038</v>
      </c>
      <c r="B23" s="2" t="str">
        <f t="shared" si="0"/>
        <v>Saturday</v>
      </c>
      <c r="C23" s="2"/>
      <c r="D23" s="3"/>
      <c r="E23" s="3"/>
      <c r="F23" s="3"/>
      <c r="G23" s="8">
        <f t="shared" si="1"/>
        <v>0</v>
      </c>
      <c r="H23" s="29" t="str">
        <f t="shared" si="2"/>
        <v/>
      </c>
      <c r="I23" s="7"/>
      <c r="J23" s="53"/>
      <c r="K23" s="54"/>
    </row>
    <row r="24" spans="1:11" x14ac:dyDescent="0.3">
      <c r="A24" s="42">
        <v>45039</v>
      </c>
      <c r="B24" s="2" t="str">
        <f t="shared" si="0"/>
        <v>Sunday</v>
      </c>
      <c r="C24" s="2"/>
      <c r="D24" s="3"/>
      <c r="E24" s="3"/>
      <c r="F24" s="3"/>
      <c r="G24" s="8">
        <f>E24-F24-D24</f>
        <v>0</v>
      </c>
      <c r="H24" s="29" t="str">
        <f t="shared" si="2"/>
        <v/>
      </c>
      <c r="I24" s="7"/>
      <c r="J24" s="7"/>
      <c r="K24" s="7"/>
    </row>
    <row r="25" spans="1:11" x14ac:dyDescent="0.3">
      <c r="A25" s="42">
        <v>45040</v>
      </c>
      <c r="B25" s="2" t="str">
        <f t="shared" si="0"/>
        <v>Monday</v>
      </c>
      <c r="C25" s="2"/>
      <c r="D25" s="3"/>
      <c r="E25" s="3"/>
      <c r="F25" s="3"/>
      <c r="G25" s="8">
        <f t="shared" ref="G25:G31" si="3">E25-F25-D25</f>
        <v>0</v>
      </c>
      <c r="H25" s="29" t="str">
        <f t="shared" si="2"/>
        <v/>
      </c>
      <c r="I25" s="7"/>
      <c r="J25" s="7"/>
      <c r="K25" s="7"/>
    </row>
    <row r="26" spans="1:11" x14ac:dyDescent="0.3">
      <c r="A26" s="42">
        <v>45041</v>
      </c>
      <c r="B26" s="2" t="str">
        <f t="shared" si="0"/>
        <v>Tuesday</v>
      </c>
      <c r="C26" s="2"/>
      <c r="D26" s="3"/>
      <c r="E26" s="3"/>
      <c r="F26" s="3"/>
      <c r="G26" s="8">
        <f t="shared" si="3"/>
        <v>0</v>
      </c>
      <c r="H26" s="29" t="str">
        <f t="shared" si="2"/>
        <v/>
      </c>
      <c r="I26" s="7"/>
      <c r="J26" s="7"/>
      <c r="K26" s="7"/>
    </row>
    <row r="27" spans="1:11" x14ac:dyDescent="0.3">
      <c r="A27" s="42">
        <v>45042</v>
      </c>
      <c r="B27" s="2" t="str">
        <f t="shared" si="0"/>
        <v>Wednesday</v>
      </c>
      <c r="C27" s="2"/>
      <c r="D27" s="3"/>
      <c r="E27" s="3"/>
      <c r="F27" s="3"/>
      <c r="G27" s="8">
        <f t="shared" si="3"/>
        <v>0</v>
      </c>
      <c r="H27" s="29" t="str">
        <f t="shared" si="2"/>
        <v/>
      </c>
      <c r="I27" s="7"/>
      <c r="J27" s="7"/>
      <c r="K27" s="7"/>
    </row>
    <row r="28" spans="1:11" x14ac:dyDescent="0.3">
      <c r="A28" s="42">
        <v>45043</v>
      </c>
      <c r="B28" s="2" t="str">
        <f t="shared" si="0"/>
        <v>Thursday</v>
      </c>
      <c r="C28" s="2"/>
      <c r="D28" s="3"/>
      <c r="E28" s="3"/>
      <c r="F28" s="3"/>
      <c r="G28" s="8">
        <f t="shared" si="3"/>
        <v>0</v>
      </c>
      <c r="H28" s="29" t="str">
        <f t="shared" si="2"/>
        <v/>
      </c>
      <c r="I28" s="7"/>
      <c r="J28" s="7"/>
      <c r="K28" s="7"/>
    </row>
    <row r="29" spans="1:11" x14ac:dyDescent="0.3">
      <c r="A29" s="42">
        <v>45044</v>
      </c>
      <c r="B29" s="2" t="str">
        <f t="shared" si="0"/>
        <v>Friday</v>
      </c>
      <c r="C29" s="2"/>
      <c r="D29" s="3"/>
      <c r="E29" s="3"/>
      <c r="F29" s="3"/>
      <c r="G29" s="8">
        <f t="shared" si="3"/>
        <v>0</v>
      </c>
      <c r="H29" s="29" t="str">
        <f t="shared" si="2"/>
        <v/>
      </c>
      <c r="I29" s="7"/>
      <c r="J29" s="7"/>
      <c r="K29" s="7"/>
    </row>
    <row r="30" spans="1:11" x14ac:dyDescent="0.3">
      <c r="A30" s="42">
        <v>45045</v>
      </c>
      <c r="B30" s="2" t="str">
        <f t="shared" si="0"/>
        <v>Saturday</v>
      </c>
      <c r="C30" s="2"/>
      <c r="D30" s="3"/>
      <c r="E30" s="3"/>
      <c r="F30" s="3"/>
      <c r="G30" s="8">
        <f t="shared" si="3"/>
        <v>0</v>
      </c>
      <c r="H30" s="29" t="str">
        <f t="shared" si="2"/>
        <v/>
      </c>
      <c r="I30" s="7"/>
      <c r="J30" s="7"/>
      <c r="K30" s="7"/>
    </row>
    <row r="31" spans="1:11" x14ac:dyDescent="0.3">
      <c r="A31" s="42">
        <v>45046</v>
      </c>
      <c r="B31" s="2" t="str">
        <f t="shared" si="0"/>
        <v>Sunday</v>
      </c>
      <c r="C31" s="2"/>
      <c r="D31" s="3"/>
      <c r="E31" s="3"/>
      <c r="F31" s="3"/>
      <c r="G31" s="8">
        <f t="shared" si="3"/>
        <v>0</v>
      </c>
      <c r="H31" s="29" t="str">
        <f t="shared" si="2"/>
        <v/>
      </c>
      <c r="I31" s="7"/>
      <c r="J31" s="7"/>
      <c r="K31" s="7"/>
    </row>
    <row r="32" spans="1:11" x14ac:dyDescent="0.3">
      <c r="A32" s="7"/>
      <c r="B32" s="7"/>
      <c r="C32" s="7"/>
      <c r="D32" s="7"/>
      <c r="E32" s="7"/>
      <c r="F32" s="7"/>
      <c r="G32" s="7"/>
      <c r="H32" s="7"/>
      <c r="I32" s="7"/>
      <c r="J32" s="7"/>
      <c r="K32" s="7"/>
    </row>
    <row r="33" spans="1:11" ht="14.5" thickBot="1" x14ac:dyDescent="0.35">
      <c r="A33" s="23" t="s">
        <v>21</v>
      </c>
      <c r="B33" s="23"/>
      <c r="C33" s="23"/>
      <c r="D33" s="23"/>
      <c r="E33" s="23"/>
      <c r="F33" s="24">
        <f>SUM(F2:F31)</f>
        <v>0</v>
      </c>
      <c r="G33" s="24">
        <f>SUM(G2:G31)</f>
        <v>0</v>
      </c>
      <c r="H33" s="24"/>
      <c r="I33" s="7"/>
      <c r="J33" s="7"/>
      <c r="K33" s="7"/>
    </row>
    <row r="34" spans="1:11" ht="14.5" thickTop="1" x14ac:dyDescent="0.3">
      <c r="A34" s="7"/>
      <c r="B34" s="7"/>
      <c r="C34" s="7"/>
      <c r="D34" s="7"/>
      <c r="E34" s="7"/>
      <c r="F34" s="7"/>
      <c r="G34" s="7"/>
      <c r="H34" s="7"/>
      <c r="I34" s="7"/>
      <c r="J34" s="7"/>
      <c r="K34" s="7"/>
    </row>
    <row r="35" spans="1:11" x14ac:dyDescent="0.3">
      <c r="A35" s="7"/>
      <c r="B35" s="7"/>
      <c r="C35" s="7"/>
      <c r="D35" s="7"/>
      <c r="E35" s="7"/>
      <c r="F35" s="7"/>
      <c r="G35" s="7"/>
      <c r="H35" s="7"/>
      <c r="I35" s="7"/>
      <c r="J35" s="34"/>
      <c r="K35" s="7"/>
    </row>
    <row r="36" spans="1:11" x14ac:dyDescent="0.3">
      <c r="A36" s="7"/>
      <c r="B36" s="7"/>
      <c r="C36" s="7"/>
      <c r="D36" s="7"/>
      <c r="E36" s="7"/>
      <c r="F36" s="7"/>
      <c r="G36" s="7"/>
      <c r="H36" s="7"/>
      <c r="I36" s="7"/>
      <c r="J36" s="7"/>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sheetData>
  <sheetProtection algorithmName="SHA-512" hashValue="/91nD2Niw6veSLiefWVKfz8bzZwWD0ikrvWlFjQRyeNuERAOdmfsNEkKUwFptVgP3m1dqomslcrUKnVdA+5UTw==" saltValue="tl8K/fQ++i/xGAOWTEmPTQ==" spinCount="100000" sheet="1"/>
  <protectedRanges>
    <protectedRange sqref="D31:F31" name="Bereich1_1"/>
    <protectedRange sqref="D24:F30" name="Bereich1_1_1"/>
    <protectedRange sqref="C2:F2 D3:F23 C3:C31" name="Bereich1_1_1_1"/>
  </protectedRanges>
  <mergeCells count="3">
    <mergeCell ref="J12:K14"/>
    <mergeCell ref="J16:K19"/>
    <mergeCell ref="J20:K23"/>
  </mergeCells>
  <conditionalFormatting sqref="C2:C31">
    <cfRule type="containsText" dxfId="44" priority="1" operator="containsText" text="Urlaub">
      <formula>NOT(ISERROR(SEARCH("Urlaub",C2)))</formula>
    </cfRule>
    <cfRule type="containsText" dxfId="43" priority="2" operator="containsText" text="Feiertag">
      <formula>NOT(ISERROR(SEARCH("Feiertag",C2)))</formula>
    </cfRule>
    <cfRule type="containsText" dxfId="42" priority="3" operator="containsText" text="Krank">
      <formula>NOT(ISERROR(SEARCH("Krank",C2)))</formula>
    </cfRule>
  </conditionalFormatting>
  <conditionalFormatting sqref="B2:B31">
    <cfRule type="cellIs" dxfId="41" priority="4" operator="equal">
      <formula>"Saturday"</formula>
    </cfRule>
    <cfRule type="cellIs" dxfId="40" priority="5" operator="equal">
      <formula>"Sunday"</formula>
    </cfRule>
  </conditionalFormatting>
  <dataValidations disablePrompts="1" count="1">
    <dataValidation type="list" showInputMessage="1" showErrorMessage="1" promptTitle="Bitte auswählen" sqref="C2:C31">
      <formula1>"Work Day,Vacation Day,Holiday,Sick Day,Free,-"</formula1>
    </dataValidation>
  </dataValidations>
  <pageMargins left="0.7" right="0.7" top="0.75" bottom="0.75" header="0.3" footer="0.3"/>
  <pageSetup paperSize="9" scale="80" orientation="landscape" r:id="rId1"/>
  <headerFooter>
    <oddHeader>&amp;C&amp;"-,Fett"&amp;14April 2023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2"/>
  <sheetViews>
    <sheetView view="pageLayout" zoomScaleNormal="60" workbookViewId="0">
      <selection activeCell="E5" sqref="E5"/>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45047</v>
      </c>
      <c r="B2" s="2" t="str">
        <f>TEXT(A2,"[$-409]TTTT")</f>
        <v>Monday</v>
      </c>
      <c r="C2" s="2"/>
      <c r="D2" s="3"/>
      <c r="E2" s="3"/>
      <c r="F2" s="3"/>
      <c r="G2" s="8">
        <f>E2-F2-D2</f>
        <v>0</v>
      </c>
      <c r="H2" s="29" t="str">
        <f>IF(AND(G2&gt;TIME(0,0,0),G2&lt;=TIME(4,0,0)),"half",IF(G2&gt;TIME(4,0,0),"whole",""))</f>
        <v/>
      </c>
      <c r="I2" s="7"/>
      <c r="J2" s="7"/>
      <c r="K2" s="7"/>
    </row>
    <row r="3" spans="1:11" x14ac:dyDescent="0.3">
      <c r="A3" s="42">
        <v>45048</v>
      </c>
      <c r="B3" s="2" t="str">
        <f t="shared" ref="B3:B32" si="0">TEXT(A3,"[$-409]TTTT")</f>
        <v>Tuesday</v>
      </c>
      <c r="C3" s="2"/>
      <c r="D3" s="3"/>
      <c r="E3" s="3"/>
      <c r="F3" s="3"/>
      <c r="G3" s="8">
        <f t="shared" ref="G3:G23" si="1">E3-F3-D3</f>
        <v>0</v>
      </c>
      <c r="H3" s="29" t="str">
        <f t="shared" ref="H3:H32" si="2">IF(AND(G3&gt;TIME(0,0,0),G3&lt;=TIME(4,0,0)),"half",IF(G3&gt;TIME(4,0,0),"whole",""))</f>
        <v/>
      </c>
      <c r="I3" s="7"/>
      <c r="J3" s="4" t="s">
        <v>12</v>
      </c>
      <c r="K3" s="5">
        <f>COUNTIF($C2:$C32,"*Krank*")</f>
        <v>0</v>
      </c>
    </row>
    <row r="4" spans="1:11" x14ac:dyDescent="0.3">
      <c r="A4" s="42">
        <v>45049</v>
      </c>
      <c r="B4" s="2" t="str">
        <f t="shared" si="0"/>
        <v>Wednesday</v>
      </c>
      <c r="C4" s="2"/>
      <c r="D4" s="3"/>
      <c r="E4" s="3"/>
      <c r="F4" s="3"/>
      <c r="G4" s="8">
        <f t="shared" si="1"/>
        <v>0</v>
      </c>
      <c r="H4" s="29" t="str">
        <f t="shared" si="2"/>
        <v/>
      </c>
      <c r="I4" s="7"/>
      <c r="J4" s="6"/>
      <c r="K4" s="7"/>
    </row>
    <row r="5" spans="1:11" x14ac:dyDescent="0.3">
      <c r="A5" s="42">
        <v>45050</v>
      </c>
      <c r="B5" s="2" t="str">
        <f t="shared" si="0"/>
        <v>Thursday</v>
      </c>
      <c r="C5" s="2"/>
      <c r="D5" s="3"/>
      <c r="E5" s="3"/>
      <c r="F5" s="3"/>
      <c r="G5" s="8">
        <f t="shared" si="1"/>
        <v>0</v>
      </c>
      <c r="H5" s="29" t="str">
        <f t="shared" si="2"/>
        <v/>
      </c>
      <c r="I5" s="7"/>
      <c r="J5" s="4" t="s">
        <v>13</v>
      </c>
      <c r="K5" s="5">
        <f>COUNTIF($C2:$C31,"Urlaub")</f>
        <v>0</v>
      </c>
    </row>
    <row r="6" spans="1:11" x14ac:dyDescent="0.3">
      <c r="A6" s="42">
        <v>45051</v>
      </c>
      <c r="B6" s="2" t="str">
        <f t="shared" si="0"/>
        <v>Friday</v>
      </c>
      <c r="C6" s="2"/>
      <c r="D6" s="3"/>
      <c r="E6" s="3"/>
      <c r="F6" s="3"/>
      <c r="G6" s="8">
        <f t="shared" si="1"/>
        <v>0</v>
      </c>
      <c r="H6" s="29" t="str">
        <f t="shared" si="2"/>
        <v/>
      </c>
      <c r="I6" s="7"/>
      <c r="J6" s="6"/>
      <c r="K6" s="7"/>
    </row>
    <row r="7" spans="1:11" x14ac:dyDescent="0.3">
      <c r="A7" s="42">
        <v>45052</v>
      </c>
      <c r="B7" s="2" t="str">
        <f t="shared" si="0"/>
        <v>Saturday</v>
      </c>
      <c r="C7" s="2"/>
      <c r="D7" s="3"/>
      <c r="E7" s="3"/>
      <c r="F7" s="3"/>
      <c r="G7" s="8">
        <f t="shared" si="1"/>
        <v>0</v>
      </c>
      <c r="H7" s="29" t="str">
        <f t="shared" si="2"/>
        <v/>
      </c>
      <c r="I7" s="7"/>
      <c r="J7" s="4" t="s">
        <v>34</v>
      </c>
      <c r="K7" s="1">
        <f>COUNTIF(H2:H32,"half")</f>
        <v>0</v>
      </c>
    </row>
    <row r="8" spans="1:11" x14ac:dyDescent="0.3">
      <c r="A8" s="42">
        <v>45053</v>
      </c>
      <c r="B8" s="2" t="str">
        <f t="shared" si="0"/>
        <v>Sunday</v>
      </c>
      <c r="C8" s="2"/>
      <c r="D8" s="3"/>
      <c r="E8" s="3"/>
      <c r="F8" s="3"/>
      <c r="G8" s="8">
        <f t="shared" si="1"/>
        <v>0</v>
      </c>
      <c r="H8" s="29" t="str">
        <f t="shared" si="2"/>
        <v/>
      </c>
      <c r="I8" s="7"/>
    </row>
    <row r="9" spans="1:11" x14ac:dyDescent="0.3">
      <c r="A9" s="42">
        <v>45054</v>
      </c>
      <c r="B9" s="2" t="str">
        <f t="shared" si="0"/>
        <v>Monday</v>
      </c>
      <c r="C9" s="2"/>
      <c r="D9" s="3"/>
      <c r="E9" s="3"/>
      <c r="F9" s="3"/>
      <c r="G9" s="8">
        <f t="shared" si="1"/>
        <v>0</v>
      </c>
      <c r="H9" s="29" t="str">
        <f t="shared" si="2"/>
        <v/>
      </c>
      <c r="I9" s="7"/>
      <c r="J9" s="4" t="s">
        <v>35</v>
      </c>
      <c r="K9" s="1">
        <f>COUNTIF(H2:H32,"whole")</f>
        <v>0</v>
      </c>
    </row>
    <row r="10" spans="1:11" x14ac:dyDescent="0.3">
      <c r="A10" s="42">
        <v>45055</v>
      </c>
      <c r="B10" s="2" t="str">
        <f t="shared" si="0"/>
        <v>Tuesday</v>
      </c>
      <c r="C10" s="2"/>
      <c r="D10" s="3"/>
      <c r="E10" s="3"/>
      <c r="F10" s="3"/>
      <c r="G10" s="8">
        <f t="shared" si="1"/>
        <v>0</v>
      </c>
      <c r="H10" s="29" t="str">
        <f t="shared" si="2"/>
        <v/>
      </c>
      <c r="I10" s="7"/>
      <c r="J10" s="7"/>
      <c r="K10" s="7"/>
    </row>
    <row r="11" spans="1:11" ht="14.5" thickBot="1" x14ac:dyDescent="0.35">
      <c r="A11" s="42">
        <v>45056</v>
      </c>
      <c r="B11" s="2" t="str">
        <f t="shared" si="0"/>
        <v>Wednesday</v>
      </c>
      <c r="C11" s="2"/>
      <c r="D11" s="3"/>
      <c r="E11" s="3"/>
      <c r="F11" s="3"/>
      <c r="G11" s="8">
        <f t="shared" si="1"/>
        <v>0</v>
      </c>
      <c r="H11" s="29" t="str">
        <f t="shared" si="2"/>
        <v/>
      </c>
      <c r="I11" s="7"/>
      <c r="J11" s="7"/>
      <c r="K11" s="7"/>
    </row>
    <row r="12" spans="1:11" ht="14" customHeight="1" x14ac:dyDescent="0.3">
      <c r="A12" s="42">
        <v>45057</v>
      </c>
      <c r="B12" s="2" t="str">
        <f t="shared" si="0"/>
        <v>Thursday</v>
      </c>
      <c r="C12" s="2"/>
      <c r="D12" s="3"/>
      <c r="E12" s="3"/>
      <c r="F12" s="3"/>
      <c r="G12" s="8">
        <f t="shared" si="1"/>
        <v>0</v>
      </c>
      <c r="H12" s="29" t="str">
        <f t="shared" si="2"/>
        <v/>
      </c>
      <c r="I12" s="7"/>
      <c r="J12" s="55" t="s">
        <v>36</v>
      </c>
      <c r="K12" s="56"/>
    </row>
    <row r="13" spans="1:11" ht="14" customHeight="1" x14ac:dyDescent="0.3">
      <c r="A13" s="42">
        <v>45058</v>
      </c>
      <c r="B13" s="2" t="str">
        <f t="shared" si="0"/>
        <v>Friday</v>
      </c>
      <c r="C13" s="2"/>
      <c r="D13" s="3"/>
      <c r="E13" s="3"/>
      <c r="F13" s="3"/>
      <c r="G13" s="8">
        <f t="shared" si="1"/>
        <v>0</v>
      </c>
      <c r="H13" s="29" t="str">
        <f t="shared" si="2"/>
        <v/>
      </c>
      <c r="I13" s="7"/>
      <c r="J13" s="59"/>
      <c r="K13" s="60"/>
    </row>
    <row r="14" spans="1:11" x14ac:dyDescent="0.3">
      <c r="A14" s="42">
        <v>45059</v>
      </c>
      <c r="B14" s="2" t="str">
        <f t="shared" si="0"/>
        <v>Saturday</v>
      </c>
      <c r="C14" s="2"/>
      <c r="D14" s="3"/>
      <c r="E14" s="3"/>
      <c r="F14" s="3"/>
      <c r="G14" s="8">
        <f t="shared" si="1"/>
        <v>0</v>
      </c>
      <c r="H14" s="29" t="str">
        <f t="shared" si="2"/>
        <v/>
      </c>
      <c r="I14" s="7"/>
      <c r="J14" s="59"/>
      <c r="K14" s="60"/>
    </row>
    <row r="15" spans="1:11" x14ac:dyDescent="0.3">
      <c r="A15" s="42">
        <v>45060</v>
      </c>
      <c r="B15" s="2" t="str">
        <f t="shared" si="0"/>
        <v>Sunday</v>
      </c>
      <c r="C15" s="2"/>
      <c r="D15" s="3"/>
      <c r="E15" s="3"/>
      <c r="F15" s="3"/>
      <c r="G15" s="8">
        <f t="shared" si="1"/>
        <v>0</v>
      </c>
      <c r="H15" s="29" t="str">
        <f t="shared" si="2"/>
        <v/>
      </c>
      <c r="I15" s="7"/>
      <c r="J15" s="57"/>
      <c r="K15" s="58"/>
    </row>
    <row r="16" spans="1:11" x14ac:dyDescent="0.3">
      <c r="A16" s="42">
        <v>45061</v>
      </c>
      <c r="B16" s="2" t="str">
        <f t="shared" si="0"/>
        <v>Monday</v>
      </c>
      <c r="C16" s="2"/>
      <c r="D16" s="3"/>
      <c r="E16" s="3"/>
      <c r="F16" s="3"/>
      <c r="G16" s="8">
        <f t="shared" si="1"/>
        <v>0</v>
      </c>
      <c r="H16" s="29" t="str">
        <f t="shared" si="2"/>
        <v/>
      </c>
      <c r="I16" s="7"/>
      <c r="J16" s="51" t="s">
        <v>37</v>
      </c>
      <c r="K16" s="52"/>
    </row>
    <row r="17" spans="1:11" ht="14" customHeight="1" x14ac:dyDescent="0.3">
      <c r="A17" s="42">
        <v>45062</v>
      </c>
      <c r="B17" s="2" t="str">
        <f t="shared" si="0"/>
        <v>Tuesday</v>
      </c>
      <c r="C17" s="2"/>
      <c r="D17" s="3"/>
      <c r="E17" s="3"/>
      <c r="F17" s="3"/>
      <c r="G17" s="8">
        <f t="shared" si="1"/>
        <v>0</v>
      </c>
      <c r="H17" s="29" t="str">
        <f t="shared" si="2"/>
        <v/>
      </c>
      <c r="I17" s="7"/>
      <c r="J17" s="51"/>
      <c r="K17" s="52"/>
    </row>
    <row r="18" spans="1:11" x14ac:dyDescent="0.3">
      <c r="A18" s="42">
        <v>45063</v>
      </c>
      <c r="B18" s="2" t="str">
        <f t="shared" si="0"/>
        <v>Wednesday</v>
      </c>
      <c r="C18" s="2"/>
      <c r="D18" s="3"/>
      <c r="E18" s="3"/>
      <c r="F18" s="3"/>
      <c r="G18" s="8">
        <f t="shared" si="1"/>
        <v>0</v>
      </c>
      <c r="H18" s="29" t="str">
        <f t="shared" si="2"/>
        <v/>
      </c>
      <c r="I18" s="7"/>
      <c r="J18" s="51"/>
      <c r="K18" s="52"/>
    </row>
    <row r="19" spans="1:11" x14ac:dyDescent="0.3">
      <c r="A19" s="42">
        <v>45064</v>
      </c>
      <c r="B19" s="2" t="str">
        <f t="shared" si="0"/>
        <v>Thursday</v>
      </c>
      <c r="C19" s="2"/>
      <c r="D19" s="3"/>
      <c r="E19" s="3"/>
      <c r="F19" s="3"/>
      <c r="G19" s="8">
        <f t="shared" si="1"/>
        <v>0</v>
      </c>
      <c r="H19" s="29" t="str">
        <f t="shared" si="2"/>
        <v/>
      </c>
      <c r="I19" s="7"/>
      <c r="J19" s="51"/>
      <c r="K19" s="52"/>
    </row>
    <row r="20" spans="1:11" x14ac:dyDescent="0.3">
      <c r="A20" s="42">
        <v>45065</v>
      </c>
      <c r="B20" s="2" t="str">
        <f t="shared" si="0"/>
        <v>Friday</v>
      </c>
      <c r="C20" s="2"/>
      <c r="D20" s="3"/>
      <c r="E20" s="3"/>
      <c r="F20" s="3"/>
      <c r="G20" s="8">
        <f t="shared" si="1"/>
        <v>0</v>
      </c>
      <c r="H20" s="29" t="str">
        <f t="shared" si="2"/>
        <v/>
      </c>
      <c r="I20" s="7"/>
      <c r="J20" s="51" t="s">
        <v>38</v>
      </c>
      <c r="K20" s="52"/>
    </row>
    <row r="21" spans="1:11" x14ac:dyDescent="0.3">
      <c r="A21" s="42">
        <v>45066</v>
      </c>
      <c r="B21" s="2" t="str">
        <f t="shared" si="0"/>
        <v>Saturday</v>
      </c>
      <c r="C21" s="2"/>
      <c r="D21" s="3"/>
      <c r="E21" s="3"/>
      <c r="F21" s="3"/>
      <c r="G21" s="8">
        <f t="shared" si="1"/>
        <v>0</v>
      </c>
      <c r="H21" s="29" t="str">
        <f t="shared" si="2"/>
        <v/>
      </c>
      <c r="I21" s="7"/>
      <c r="J21" s="51"/>
      <c r="K21" s="52"/>
    </row>
    <row r="22" spans="1:11" x14ac:dyDescent="0.3">
      <c r="A22" s="42">
        <v>45067</v>
      </c>
      <c r="B22" s="2" t="str">
        <f t="shared" si="0"/>
        <v>Sunday</v>
      </c>
      <c r="C22" s="2"/>
      <c r="D22" s="3"/>
      <c r="E22" s="3"/>
      <c r="F22" s="3"/>
      <c r="G22" s="8">
        <f t="shared" si="1"/>
        <v>0</v>
      </c>
      <c r="H22" s="29" t="str">
        <f t="shared" si="2"/>
        <v/>
      </c>
      <c r="I22" s="7"/>
      <c r="J22" s="51"/>
      <c r="K22" s="52"/>
    </row>
    <row r="23" spans="1:11" ht="14.5" thickBot="1" x14ac:dyDescent="0.35">
      <c r="A23" s="42">
        <v>45068</v>
      </c>
      <c r="B23" s="2" t="str">
        <f t="shared" si="0"/>
        <v>Monday</v>
      </c>
      <c r="C23" s="2"/>
      <c r="D23" s="3"/>
      <c r="E23" s="3"/>
      <c r="F23" s="3"/>
      <c r="G23" s="8">
        <f t="shared" si="1"/>
        <v>0</v>
      </c>
      <c r="H23" s="29" t="str">
        <f t="shared" si="2"/>
        <v/>
      </c>
      <c r="I23" s="7"/>
      <c r="J23" s="53"/>
      <c r="K23" s="54"/>
    </row>
    <row r="24" spans="1:11" x14ac:dyDescent="0.3">
      <c r="A24" s="42">
        <v>45069</v>
      </c>
      <c r="B24" s="2" t="str">
        <f t="shared" si="0"/>
        <v>Tuesday</v>
      </c>
      <c r="C24" s="2"/>
      <c r="D24" s="3"/>
      <c r="E24" s="3"/>
      <c r="F24" s="3"/>
      <c r="G24" s="8">
        <f>E24-F24-D24</f>
        <v>0</v>
      </c>
      <c r="H24" s="29" t="str">
        <f t="shared" si="2"/>
        <v/>
      </c>
      <c r="I24" s="7"/>
      <c r="J24" s="7"/>
      <c r="K24" s="7"/>
    </row>
    <row r="25" spans="1:11" x14ac:dyDescent="0.3">
      <c r="A25" s="42">
        <v>45070</v>
      </c>
      <c r="B25" s="2" t="str">
        <f t="shared" si="0"/>
        <v>Wednesday</v>
      </c>
      <c r="C25" s="2"/>
      <c r="D25" s="3"/>
      <c r="E25" s="3"/>
      <c r="F25" s="3"/>
      <c r="G25" s="8">
        <f t="shared" ref="G25:G31" si="3">E25-F25-D25</f>
        <v>0</v>
      </c>
      <c r="H25" s="29" t="str">
        <f t="shared" si="2"/>
        <v/>
      </c>
      <c r="I25" s="7"/>
      <c r="J25" s="7"/>
      <c r="K25" s="7"/>
    </row>
    <row r="26" spans="1:11" x14ac:dyDescent="0.3">
      <c r="A26" s="42">
        <v>45071</v>
      </c>
      <c r="B26" s="2" t="str">
        <f t="shared" si="0"/>
        <v>Thursday</v>
      </c>
      <c r="C26" s="2"/>
      <c r="D26" s="3"/>
      <c r="E26" s="3"/>
      <c r="F26" s="3"/>
      <c r="G26" s="8">
        <f t="shared" si="3"/>
        <v>0</v>
      </c>
      <c r="H26" s="29" t="str">
        <f t="shared" si="2"/>
        <v/>
      </c>
      <c r="I26" s="7"/>
      <c r="J26" s="7"/>
      <c r="K26" s="7"/>
    </row>
    <row r="27" spans="1:11" x14ac:dyDescent="0.3">
      <c r="A27" s="42">
        <v>45072</v>
      </c>
      <c r="B27" s="2" t="str">
        <f t="shared" si="0"/>
        <v>Friday</v>
      </c>
      <c r="C27" s="2"/>
      <c r="D27" s="3"/>
      <c r="E27" s="3"/>
      <c r="F27" s="3"/>
      <c r="G27" s="8">
        <f t="shared" si="3"/>
        <v>0</v>
      </c>
      <c r="H27" s="29" t="str">
        <f t="shared" si="2"/>
        <v/>
      </c>
      <c r="I27" s="7"/>
      <c r="J27" s="7"/>
      <c r="K27" s="7"/>
    </row>
    <row r="28" spans="1:11" x14ac:dyDescent="0.3">
      <c r="A28" s="42">
        <v>45073</v>
      </c>
      <c r="B28" s="2" t="str">
        <f t="shared" si="0"/>
        <v>Saturday</v>
      </c>
      <c r="C28" s="2"/>
      <c r="D28" s="3"/>
      <c r="E28" s="3"/>
      <c r="F28" s="3"/>
      <c r="G28" s="8">
        <f t="shared" si="3"/>
        <v>0</v>
      </c>
      <c r="H28" s="29" t="str">
        <f t="shared" si="2"/>
        <v/>
      </c>
      <c r="I28" s="7"/>
      <c r="J28" s="7"/>
      <c r="K28" s="7"/>
    </row>
    <row r="29" spans="1:11" x14ac:dyDescent="0.3">
      <c r="A29" s="42">
        <v>45074</v>
      </c>
      <c r="B29" s="2" t="str">
        <f t="shared" si="0"/>
        <v>Sunday</v>
      </c>
      <c r="C29" s="2"/>
      <c r="D29" s="3"/>
      <c r="E29" s="3"/>
      <c r="F29" s="3"/>
      <c r="G29" s="8">
        <f t="shared" si="3"/>
        <v>0</v>
      </c>
      <c r="H29" s="29" t="str">
        <f t="shared" si="2"/>
        <v/>
      </c>
      <c r="I29" s="7"/>
      <c r="J29" s="7"/>
      <c r="K29" s="7"/>
    </row>
    <row r="30" spans="1:11" x14ac:dyDescent="0.3">
      <c r="A30" s="42">
        <v>45075</v>
      </c>
      <c r="B30" s="2" t="str">
        <f t="shared" si="0"/>
        <v>Monday</v>
      </c>
      <c r="C30" s="2"/>
      <c r="D30" s="3"/>
      <c r="E30" s="3"/>
      <c r="F30" s="3"/>
      <c r="G30" s="8">
        <f t="shared" si="3"/>
        <v>0</v>
      </c>
      <c r="H30" s="29" t="str">
        <f t="shared" si="2"/>
        <v/>
      </c>
      <c r="I30" s="7"/>
      <c r="J30" s="7"/>
      <c r="K30" s="7"/>
    </row>
    <row r="31" spans="1:11" x14ac:dyDescent="0.3">
      <c r="A31" s="42">
        <v>45076</v>
      </c>
      <c r="B31" s="2" t="str">
        <f t="shared" si="0"/>
        <v>Tuesday</v>
      </c>
      <c r="C31" s="2"/>
      <c r="D31" s="3"/>
      <c r="E31" s="3"/>
      <c r="F31" s="3"/>
      <c r="G31" s="8">
        <f t="shared" si="3"/>
        <v>0</v>
      </c>
      <c r="H31" s="29" t="str">
        <f t="shared" si="2"/>
        <v/>
      </c>
      <c r="I31" s="7"/>
      <c r="J31" s="7"/>
      <c r="K31" s="7"/>
    </row>
    <row r="32" spans="1:11" ht="14.5" thickBot="1" x14ac:dyDescent="0.35">
      <c r="A32" s="42">
        <v>45077</v>
      </c>
      <c r="B32" s="2" t="str">
        <f t="shared" si="0"/>
        <v>Wednesday</v>
      </c>
      <c r="C32" s="2"/>
      <c r="D32" s="31"/>
      <c r="E32" s="31"/>
      <c r="F32" s="31"/>
      <c r="G32" s="32">
        <f t="shared" ref="G3:G32" si="4">E32-F32-D32</f>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34"/>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sheetData>
  <sheetProtection algorithmName="SHA-512" hashValue="jbhcn9hkfRCp7yBZq7IyWeLpERu9PJAXbCtJPEGnczxwCd+3uU+idk+SZ9k8rLscXeZz/GhpaU7CabsrFogl3g==" saltValue="0WUu4XyYx9EZAcjFB5A7Ag==" spinCount="100000" sheet="1"/>
  <protectedRanges>
    <protectedRange sqref="D32:F32" name="Bereich1"/>
    <protectedRange sqref="D31:F31" name="Bereich1_1"/>
    <protectedRange sqref="D24:F30" name="Bereich1_1_1"/>
    <protectedRange sqref="C2:F2 D3:F23 C3:C32" name="Bereich1_1_1_1"/>
  </protectedRanges>
  <mergeCells count="3">
    <mergeCell ref="J12:K14"/>
    <mergeCell ref="J16:K19"/>
    <mergeCell ref="J20:K23"/>
  </mergeCells>
  <conditionalFormatting sqref="B2:B32">
    <cfRule type="cellIs" dxfId="39" priority="4" operator="equal">
      <formula>"Saturday"</formula>
    </cfRule>
    <cfRule type="cellIs" dxfId="38" priority="5" operator="equal">
      <formula>"Sunday"</formula>
    </cfRule>
  </conditionalFormatting>
  <conditionalFormatting sqref="C2:C32">
    <cfRule type="containsText" dxfId="37" priority="1" operator="containsText" text="Urlaub">
      <formula>NOT(ISERROR(SEARCH("Urlaub",C2)))</formula>
    </cfRule>
    <cfRule type="containsText" dxfId="36" priority="2" operator="containsText" text="Feiertag">
      <formula>NOT(ISERROR(SEARCH("Feiertag",C2)))</formula>
    </cfRule>
    <cfRule type="containsText" dxfId="35" priority="3" operator="containsText" text="Krank">
      <formula>NOT(ISERROR(SEARCH("Krank",C2)))</formula>
    </cfRule>
  </conditionalFormatting>
  <dataValidations disablePrompts="1"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&amp;C&amp;"-,Fett"&amp;14May 2023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1"/>
  <sheetViews>
    <sheetView view="pageLayout" zoomScaleNormal="60" workbookViewId="0">
      <selection activeCell="F1" sqref="F1"/>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45078</v>
      </c>
      <c r="B2" s="2" t="str">
        <f>TEXT(A2,"[$-409]TTTT")</f>
        <v>Thursday</v>
      </c>
      <c r="C2" s="2"/>
      <c r="D2" s="3"/>
      <c r="E2" s="3"/>
      <c r="F2" s="3"/>
      <c r="G2" s="8">
        <f>E2-F2-D2</f>
        <v>0</v>
      </c>
      <c r="H2" s="29" t="str">
        <f>IF(AND(G2&gt;TIME(0,0,0),G2&lt;=TIME(4,0,0)),"half",IF(G2&gt;TIME(4,0,0),"whole",""))</f>
        <v/>
      </c>
      <c r="I2" s="7"/>
      <c r="J2" s="7"/>
      <c r="K2" s="7"/>
    </row>
    <row r="3" spans="1:11" x14ac:dyDescent="0.3">
      <c r="A3" s="42">
        <v>45079</v>
      </c>
      <c r="B3" s="2" t="str">
        <f t="shared" ref="B3:B31" si="0">TEXT(A3,"[$-409]TTTT")</f>
        <v>Friday</v>
      </c>
      <c r="C3" s="2"/>
      <c r="D3" s="3"/>
      <c r="E3" s="3"/>
      <c r="F3" s="3"/>
      <c r="G3" s="8">
        <f t="shared" ref="G3:G23" si="1">E3-F3-D3</f>
        <v>0</v>
      </c>
      <c r="H3" s="29" t="str">
        <f t="shared" ref="H3:H31" si="2">IF(AND(G3&gt;TIME(0,0,0),G3&lt;=TIME(4,0,0)),"half",IF(G3&gt;TIME(4,0,0),"whole",""))</f>
        <v/>
      </c>
      <c r="I3" s="7"/>
      <c r="J3" s="4" t="s">
        <v>12</v>
      </c>
      <c r="K3" s="5">
        <f>COUNTIF($C2:$C32,"*Krank*")</f>
        <v>0</v>
      </c>
    </row>
    <row r="4" spans="1:11" x14ac:dyDescent="0.3">
      <c r="A4" s="42">
        <v>45080</v>
      </c>
      <c r="B4" s="2" t="str">
        <f t="shared" si="0"/>
        <v>Saturday</v>
      </c>
      <c r="C4" s="2"/>
      <c r="D4" s="3"/>
      <c r="E4" s="3"/>
      <c r="F4" s="3"/>
      <c r="G4" s="8">
        <f t="shared" si="1"/>
        <v>0</v>
      </c>
      <c r="H4" s="29" t="str">
        <f t="shared" si="2"/>
        <v/>
      </c>
      <c r="I4" s="7"/>
      <c r="J4" s="6"/>
      <c r="K4" s="7"/>
    </row>
    <row r="5" spans="1:11" x14ac:dyDescent="0.3">
      <c r="A5" s="42">
        <v>45081</v>
      </c>
      <c r="B5" s="2" t="str">
        <f t="shared" si="0"/>
        <v>Sunday</v>
      </c>
      <c r="C5" s="2"/>
      <c r="D5" s="3"/>
      <c r="E5" s="3"/>
      <c r="F5" s="3"/>
      <c r="G5" s="8">
        <f t="shared" si="1"/>
        <v>0</v>
      </c>
      <c r="H5" s="29" t="str">
        <f t="shared" si="2"/>
        <v/>
      </c>
      <c r="I5" s="7"/>
      <c r="J5" s="4" t="s">
        <v>13</v>
      </c>
      <c r="K5" s="5">
        <f>COUNTIF($C2:$C31,"Urlaub")</f>
        <v>0</v>
      </c>
    </row>
    <row r="6" spans="1:11" x14ac:dyDescent="0.3">
      <c r="A6" s="42">
        <v>45082</v>
      </c>
      <c r="B6" s="2" t="str">
        <f t="shared" si="0"/>
        <v>Monday</v>
      </c>
      <c r="C6" s="2"/>
      <c r="D6" s="3"/>
      <c r="E6" s="3"/>
      <c r="F6" s="3"/>
      <c r="G6" s="8">
        <f t="shared" si="1"/>
        <v>0</v>
      </c>
      <c r="H6" s="29" t="str">
        <f t="shared" si="2"/>
        <v/>
      </c>
      <c r="I6" s="7"/>
      <c r="J6" s="6"/>
      <c r="K6" s="7"/>
    </row>
    <row r="7" spans="1:11" x14ac:dyDescent="0.3">
      <c r="A7" s="42">
        <v>45083</v>
      </c>
      <c r="B7" s="2" t="str">
        <f t="shared" si="0"/>
        <v>Tuesday</v>
      </c>
      <c r="C7" s="2"/>
      <c r="D7" s="3"/>
      <c r="E7" s="3"/>
      <c r="F7" s="3"/>
      <c r="G7" s="8">
        <f t="shared" si="1"/>
        <v>0</v>
      </c>
      <c r="H7" s="29" t="str">
        <f t="shared" si="2"/>
        <v/>
      </c>
      <c r="I7" s="7"/>
      <c r="J7" s="4" t="s">
        <v>34</v>
      </c>
      <c r="K7" s="1">
        <f>COUNTIF(H2:H32,"half")</f>
        <v>0</v>
      </c>
    </row>
    <row r="8" spans="1:11" x14ac:dyDescent="0.3">
      <c r="A8" s="42">
        <v>45084</v>
      </c>
      <c r="B8" s="2" t="str">
        <f t="shared" si="0"/>
        <v>Wednesday</v>
      </c>
      <c r="C8" s="2"/>
      <c r="D8" s="3"/>
      <c r="E8" s="3"/>
      <c r="F8" s="3"/>
      <c r="G8" s="8">
        <f t="shared" si="1"/>
        <v>0</v>
      </c>
      <c r="H8" s="29" t="str">
        <f t="shared" si="2"/>
        <v/>
      </c>
      <c r="I8" s="7"/>
    </row>
    <row r="9" spans="1:11" x14ac:dyDescent="0.3">
      <c r="A9" s="42">
        <v>45085</v>
      </c>
      <c r="B9" s="2" t="str">
        <f t="shared" si="0"/>
        <v>Thursday</v>
      </c>
      <c r="C9" s="2"/>
      <c r="D9" s="3"/>
      <c r="E9" s="3"/>
      <c r="F9" s="3"/>
      <c r="G9" s="8">
        <f t="shared" si="1"/>
        <v>0</v>
      </c>
      <c r="H9" s="29" t="str">
        <f t="shared" si="2"/>
        <v/>
      </c>
      <c r="I9" s="7"/>
      <c r="J9" s="4" t="s">
        <v>35</v>
      </c>
      <c r="K9" s="1">
        <f>COUNTIF(H2:H32,"whole")</f>
        <v>0</v>
      </c>
    </row>
    <row r="10" spans="1:11" x14ac:dyDescent="0.3">
      <c r="A10" s="42">
        <v>45086</v>
      </c>
      <c r="B10" s="2" t="str">
        <f t="shared" si="0"/>
        <v>Friday</v>
      </c>
      <c r="C10" s="2"/>
      <c r="D10" s="3"/>
      <c r="E10" s="3"/>
      <c r="F10" s="3"/>
      <c r="G10" s="8">
        <f t="shared" si="1"/>
        <v>0</v>
      </c>
      <c r="H10" s="29" t="str">
        <f t="shared" si="2"/>
        <v/>
      </c>
      <c r="I10" s="7"/>
      <c r="J10" s="7"/>
      <c r="K10" s="7"/>
    </row>
    <row r="11" spans="1:11" ht="14.5" thickBot="1" x14ac:dyDescent="0.35">
      <c r="A11" s="42">
        <v>45087</v>
      </c>
      <c r="B11" s="2" t="str">
        <f t="shared" si="0"/>
        <v>Saturday</v>
      </c>
      <c r="C11" s="2"/>
      <c r="D11" s="3"/>
      <c r="E11" s="3"/>
      <c r="F11" s="3"/>
      <c r="G11" s="8">
        <f t="shared" si="1"/>
        <v>0</v>
      </c>
      <c r="H11" s="29" t="str">
        <f t="shared" si="2"/>
        <v/>
      </c>
      <c r="I11" s="7"/>
      <c r="J11" s="7"/>
      <c r="K11" s="7"/>
    </row>
    <row r="12" spans="1:11" ht="14" customHeight="1" x14ac:dyDescent="0.3">
      <c r="A12" s="42">
        <v>45088</v>
      </c>
      <c r="B12" s="2" t="str">
        <f t="shared" si="0"/>
        <v>Sunday</v>
      </c>
      <c r="C12" s="2"/>
      <c r="D12" s="3"/>
      <c r="E12" s="3"/>
      <c r="F12" s="3"/>
      <c r="G12" s="8">
        <f t="shared" si="1"/>
        <v>0</v>
      </c>
      <c r="H12" s="29" t="str">
        <f t="shared" si="2"/>
        <v/>
      </c>
      <c r="I12" s="7"/>
      <c r="J12" s="55" t="s">
        <v>36</v>
      </c>
      <c r="K12" s="56"/>
    </row>
    <row r="13" spans="1:11" ht="14" customHeight="1" x14ac:dyDescent="0.3">
      <c r="A13" s="42">
        <v>45089</v>
      </c>
      <c r="B13" s="2" t="str">
        <f t="shared" si="0"/>
        <v>Monday</v>
      </c>
      <c r="C13" s="2"/>
      <c r="D13" s="3"/>
      <c r="E13" s="3"/>
      <c r="F13" s="3"/>
      <c r="G13" s="8">
        <f t="shared" si="1"/>
        <v>0</v>
      </c>
      <c r="H13" s="29" t="str">
        <f t="shared" si="2"/>
        <v/>
      </c>
      <c r="I13" s="7"/>
      <c r="J13" s="59"/>
      <c r="K13" s="60"/>
    </row>
    <row r="14" spans="1:11" x14ac:dyDescent="0.3">
      <c r="A14" s="42">
        <v>45090</v>
      </c>
      <c r="B14" s="2" t="str">
        <f t="shared" si="0"/>
        <v>Tuesday</v>
      </c>
      <c r="C14" s="2"/>
      <c r="D14" s="3"/>
      <c r="E14" s="3"/>
      <c r="F14" s="3"/>
      <c r="G14" s="8">
        <f t="shared" si="1"/>
        <v>0</v>
      </c>
      <c r="H14" s="29" t="str">
        <f t="shared" si="2"/>
        <v/>
      </c>
      <c r="I14" s="7"/>
      <c r="J14" s="59"/>
      <c r="K14" s="60"/>
    </row>
    <row r="15" spans="1:11" x14ac:dyDescent="0.3">
      <c r="A15" s="42">
        <v>45091</v>
      </c>
      <c r="B15" s="2" t="str">
        <f t="shared" si="0"/>
        <v>Wednesday</v>
      </c>
      <c r="C15" s="2"/>
      <c r="D15" s="3"/>
      <c r="E15" s="3"/>
      <c r="F15" s="3"/>
      <c r="G15" s="8">
        <f t="shared" si="1"/>
        <v>0</v>
      </c>
      <c r="H15" s="29" t="str">
        <f t="shared" si="2"/>
        <v/>
      </c>
      <c r="I15" s="7"/>
      <c r="J15" s="57"/>
      <c r="K15" s="58"/>
    </row>
    <row r="16" spans="1:11" x14ac:dyDescent="0.3">
      <c r="A16" s="42">
        <v>45092</v>
      </c>
      <c r="B16" s="2" t="str">
        <f t="shared" si="0"/>
        <v>Thursday</v>
      </c>
      <c r="C16" s="2"/>
      <c r="D16" s="3"/>
      <c r="E16" s="3"/>
      <c r="F16" s="3"/>
      <c r="G16" s="8">
        <f t="shared" si="1"/>
        <v>0</v>
      </c>
      <c r="H16" s="29" t="str">
        <f t="shared" si="2"/>
        <v/>
      </c>
      <c r="I16" s="7"/>
      <c r="J16" s="51" t="s">
        <v>37</v>
      </c>
      <c r="K16" s="52"/>
    </row>
    <row r="17" spans="1:11" ht="14" customHeight="1" x14ac:dyDescent="0.3">
      <c r="A17" s="42">
        <v>45093</v>
      </c>
      <c r="B17" s="2" t="str">
        <f t="shared" si="0"/>
        <v>Friday</v>
      </c>
      <c r="C17" s="2"/>
      <c r="D17" s="3"/>
      <c r="E17" s="3"/>
      <c r="F17" s="3"/>
      <c r="G17" s="8">
        <f t="shared" si="1"/>
        <v>0</v>
      </c>
      <c r="H17" s="29" t="str">
        <f t="shared" si="2"/>
        <v/>
      </c>
      <c r="I17" s="7"/>
      <c r="J17" s="51"/>
      <c r="K17" s="52"/>
    </row>
    <row r="18" spans="1:11" x14ac:dyDescent="0.3">
      <c r="A18" s="42">
        <v>45094</v>
      </c>
      <c r="B18" s="2" t="str">
        <f t="shared" si="0"/>
        <v>Saturday</v>
      </c>
      <c r="C18" s="2"/>
      <c r="D18" s="3"/>
      <c r="E18" s="3"/>
      <c r="F18" s="3"/>
      <c r="G18" s="8">
        <f t="shared" si="1"/>
        <v>0</v>
      </c>
      <c r="H18" s="29" t="str">
        <f t="shared" si="2"/>
        <v/>
      </c>
      <c r="I18" s="7"/>
      <c r="J18" s="51"/>
      <c r="K18" s="52"/>
    </row>
    <row r="19" spans="1:11" x14ac:dyDescent="0.3">
      <c r="A19" s="42">
        <v>45095</v>
      </c>
      <c r="B19" s="2" t="str">
        <f t="shared" si="0"/>
        <v>Sunday</v>
      </c>
      <c r="C19" s="2"/>
      <c r="D19" s="3"/>
      <c r="E19" s="3"/>
      <c r="F19" s="3"/>
      <c r="G19" s="8">
        <f t="shared" si="1"/>
        <v>0</v>
      </c>
      <c r="H19" s="29" t="str">
        <f t="shared" si="2"/>
        <v/>
      </c>
      <c r="I19" s="7"/>
      <c r="J19" s="51"/>
      <c r="K19" s="52"/>
    </row>
    <row r="20" spans="1:11" x14ac:dyDescent="0.3">
      <c r="A20" s="42">
        <v>45096</v>
      </c>
      <c r="B20" s="2" t="str">
        <f t="shared" si="0"/>
        <v>Monday</v>
      </c>
      <c r="C20" s="2"/>
      <c r="D20" s="3"/>
      <c r="E20" s="3"/>
      <c r="F20" s="3"/>
      <c r="G20" s="8">
        <f t="shared" si="1"/>
        <v>0</v>
      </c>
      <c r="H20" s="29" t="str">
        <f t="shared" si="2"/>
        <v/>
      </c>
      <c r="I20" s="7"/>
      <c r="J20" s="51" t="s">
        <v>38</v>
      </c>
      <c r="K20" s="52"/>
    </row>
    <row r="21" spans="1:11" x14ac:dyDescent="0.3">
      <c r="A21" s="42">
        <v>45097</v>
      </c>
      <c r="B21" s="2" t="str">
        <f t="shared" si="0"/>
        <v>Tuesday</v>
      </c>
      <c r="C21" s="2"/>
      <c r="D21" s="3"/>
      <c r="E21" s="3"/>
      <c r="F21" s="3"/>
      <c r="G21" s="8">
        <f t="shared" si="1"/>
        <v>0</v>
      </c>
      <c r="H21" s="29" t="str">
        <f t="shared" si="2"/>
        <v/>
      </c>
      <c r="I21" s="7"/>
      <c r="J21" s="51"/>
      <c r="K21" s="52"/>
    </row>
    <row r="22" spans="1:11" x14ac:dyDescent="0.3">
      <c r="A22" s="42">
        <v>45098</v>
      </c>
      <c r="B22" s="2" t="str">
        <f t="shared" si="0"/>
        <v>Wednesday</v>
      </c>
      <c r="C22" s="2"/>
      <c r="D22" s="3"/>
      <c r="E22" s="3"/>
      <c r="F22" s="3"/>
      <c r="G22" s="8">
        <f t="shared" si="1"/>
        <v>0</v>
      </c>
      <c r="H22" s="29" t="str">
        <f t="shared" si="2"/>
        <v/>
      </c>
      <c r="I22" s="7"/>
      <c r="J22" s="51"/>
      <c r="K22" s="52"/>
    </row>
    <row r="23" spans="1:11" ht="14.5" thickBot="1" x14ac:dyDescent="0.35">
      <c r="A23" s="42">
        <v>45099</v>
      </c>
      <c r="B23" s="2" t="str">
        <f t="shared" si="0"/>
        <v>Thursday</v>
      </c>
      <c r="C23" s="2"/>
      <c r="D23" s="3"/>
      <c r="E23" s="3"/>
      <c r="F23" s="3"/>
      <c r="G23" s="8">
        <f t="shared" si="1"/>
        <v>0</v>
      </c>
      <c r="H23" s="29" t="str">
        <f t="shared" si="2"/>
        <v/>
      </c>
      <c r="I23" s="7"/>
      <c r="J23" s="53"/>
      <c r="K23" s="54"/>
    </row>
    <row r="24" spans="1:11" x14ac:dyDescent="0.3">
      <c r="A24" s="42">
        <v>45100</v>
      </c>
      <c r="B24" s="2" t="str">
        <f t="shared" si="0"/>
        <v>Friday</v>
      </c>
      <c r="C24" s="2"/>
      <c r="D24" s="3"/>
      <c r="E24" s="3"/>
      <c r="F24" s="3"/>
      <c r="G24" s="8">
        <f>E24-F24-D24</f>
        <v>0</v>
      </c>
      <c r="H24" s="29" t="str">
        <f t="shared" si="2"/>
        <v/>
      </c>
      <c r="I24" s="7"/>
      <c r="J24" s="7"/>
      <c r="K24" s="7"/>
    </row>
    <row r="25" spans="1:11" x14ac:dyDescent="0.3">
      <c r="A25" s="42">
        <v>45101</v>
      </c>
      <c r="B25" s="2" t="str">
        <f t="shared" si="0"/>
        <v>Saturday</v>
      </c>
      <c r="C25" s="2"/>
      <c r="D25" s="3"/>
      <c r="E25" s="3"/>
      <c r="F25" s="3"/>
      <c r="G25" s="8">
        <f t="shared" ref="G25:G31" si="3">E25-F25-D25</f>
        <v>0</v>
      </c>
      <c r="H25" s="29" t="str">
        <f t="shared" si="2"/>
        <v/>
      </c>
      <c r="I25" s="7"/>
      <c r="J25" s="7"/>
      <c r="K25" s="7"/>
    </row>
    <row r="26" spans="1:11" x14ac:dyDescent="0.3">
      <c r="A26" s="42">
        <v>45102</v>
      </c>
      <c r="B26" s="2" t="str">
        <f t="shared" si="0"/>
        <v>Sunday</v>
      </c>
      <c r="C26" s="2"/>
      <c r="D26" s="3"/>
      <c r="E26" s="3"/>
      <c r="F26" s="3"/>
      <c r="G26" s="8">
        <f t="shared" si="3"/>
        <v>0</v>
      </c>
      <c r="H26" s="29" t="str">
        <f t="shared" si="2"/>
        <v/>
      </c>
      <c r="I26" s="7"/>
      <c r="J26" s="7"/>
      <c r="K26" s="7"/>
    </row>
    <row r="27" spans="1:11" x14ac:dyDescent="0.3">
      <c r="A27" s="42">
        <v>45103</v>
      </c>
      <c r="B27" s="2" t="str">
        <f t="shared" si="0"/>
        <v>Monday</v>
      </c>
      <c r="C27" s="2"/>
      <c r="D27" s="3"/>
      <c r="E27" s="3"/>
      <c r="F27" s="3"/>
      <c r="G27" s="8">
        <f t="shared" si="3"/>
        <v>0</v>
      </c>
      <c r="H27" s="29" t="str">
        <f t="shared" si="2"/>
        <v/>
      </c>
      <c r="I27" s="7"/>
      <c r="J27" s="7"/>
      <c r="K27" s="7"/>
    </row>
    <row r="28" spans="1:11" x14ac:dyDescent="0.3">
      <c r="A28" s="42">
        <v>45104</v>
      </c>
      <c r="B28" s="2" t="str">
        <f t="shared" si="0"/>
        <v>Tuesday</v>
      </c>
      <c r="C28" s="2"/>
      <c r="D28" s="3"/>
      <c r="E28" s="3"/>
      <c r="F28" s="3"/>
      <c r="G28" s="8">
        <f t="shared" si="3"/>
        <v>0</v>
      </c>
      <c r="H28" s="29" t="str">
        <f t="shared" si="2"/>
        <v/>
      </c>
      <c r="I28" s="7"/>
      <c r="J28" s="7"/>
      <c r="K28" s="7"/>
    </row>
    <row r="29" spans="1:11" x14ac:dyDescent="0.3">
      <c r="A29" s="42">
        <v>45105</v>
      </c>
      <c r="B29" s="2" t="str">
        <f t="shared" si="0"/>
        <v>Wednesday</v>
      </c>
      <c r="C29" s="2"/>
      <c r="D29" s="3"/>
      <c r="E29" s="3"/>
      <c r="F29" s="3"/>
      <c r="G29" s="8">
        <f t="shared" si="3"/>
        <v>0</v>
      </c>
      <c r="H29" s="29" t="str">
        <f t="shared" si="2"/>
        <v/>
      </c>
      <c r="I29" s="7"/>
      <c r="J29" s="7"/>
      <c r="K29" s="7"/>
    </row>
    <row r="30" spans="1:11" x14ac:dyDescent="0.3">
      <c r="A30" s="42">
        <v>45106</v>
      </c>
      <c r="B30" s="2" t="str">
        <f t="shared" si="0"/>
        <v>Thursday</v>
      </c>
      <c r="C30" s="2"/>
      <c r="D30" s="3"/>
      <c r="E30" s="3"/>
      <c r="F30" s="3"/>
      <c r="G30" s="8">
        <f t="shared" si="3"/>
        <v>0</v>
      </c>
      <c r="H30" s="29" t="str">
        <f t="shared" si="2"/>
        <v/>
      </c>
      <c r="I30" s="7"/>
      <c r="J30" s="7"/>
      <c r="K30" s="7"/>
    </row>
    <row r="31" spans="1:11" x14ac:dyDescent="0.3">
      <c r="A31" s="42">
        <v>45107</v>
      </c>
      <c r="B31" s="2" t="str">
        <f t="shared" si="0"/>
        <v>Friday</v>
      </c>
      <c r="C31" s="2"/>
      <c r="D31" s="3"/>
      <c r="E31" s="3"/>
      <c r="F31" s="3"/>
      <c r="G31" s="8">
        <f t="shared" si="3"/>
        <v>0</v>
      </c>
      <c r="H31" s="29" t="str">
        <f t="shared" si="2"/>
        <v/>
      </c>
      <c r="I31" s="7"/>
      <c r="J31" s="7"/>
      <c r="K31" s="7"/>
    </row>
    <row r="32" spans="1:11" x14ac:dyDescent="0.3">
      <c r="A32" s="7"/>
      <c r="B32" s="7"/>
      <c r="C32" s="7"/>
      <c r="D32" s="7"/>
      <c r="E32" s="7"/>
      <c r="F32" s="7"/>
      <c r="G32" s="7"/>
      <c r="H32" s="7"/>
      <c r="I32" s="7"/>
      <c r="J32" s="7"/>
      <c r="K32" s="7"/>
    </row>
    <row r="33" spans="1:11" ht="14.5" thickBot="1" x14ac:dyDescent="0.35">
      <c r="A33" s="23" t="s">
        <v>21</v>
      </c>
      <c r="B33" s="23"/>
      <c r="C33" s="23"/>
      <c r="D33" s="23"/>
      <c r="E33" s="23"/>
      <c r="F33" s="24">
        <f>SUM(F2:F31)</f>
        <v>0</v>
      </c>
      <c r="G33" s="24">
        <f>SUM(G2:G31)</f>
        <v>0</v>
      </c>
      <c r="H33" s="24"/>
      <c r="I33" s="7"/>
      <c r="J33" s="7"/>
      <c r="K33" s="7"/>
    </row>
    <row r="34" spans="1:11" ht="14.5" thickTop="1" x14ac:dyDescent="0.3">
      <c r="A34" s="7"/>
      <c r="B34" s="7"/>
      <c r="C34" s="7"/>
      <c r="D34" s="7"/>
      <c r="E34" s="7"/>
      <c r="F34" s="7"/>
      <c r="G34" s="7"/>
      <c r="H34" s="7"/>
      <c r="I34" s="7"/>
      <c r="J34" s="7"/>
      <c r="K34" s="7"/>
    </row>
    <row r="35" spans="1:11" x14ac:dyDescent="0.3">
      <c r="A35" s="7"/>
      <c r="B35" s="7"/>
      <c r="C35" s="7"/>
      <c r="D35" s="7"/>
      <c r="E35" s="7"/>
      <c r="F35" s="7"/>
      <c r="G35" s="7"/>
      <c r="H35" s="7"/>
      <c r="I35" s="7"/>
      <c r="J35" s="34"/>
      <c r="K35" s="7"/>
    </row>
    <row r="36" spans="1:11" x14ac:dyDescent="0.3">
      <c r="A36" s="7"/>
      <c r="B36" s="7"/>
      <c r="C36" s="7"/>
      <c r="D36" s="7"/>
      <c r="E36" s="7"/>
      <c r="F36" s="7"/>
      <c r="G36" s="7"/>
      <c r="H36" s="7"/>
      <c r="I36" s="7"/>
      <c r="J36" s="7"/>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sheetData>
  <sheetProtection algorithmName="SHA-512" hashValue="oEbLGiBses+U6x0BgjZ3mTA2mHawXruU+B0myk/lXsuUCrkDr/OzDyl43wwsvYvI7SIW8lmHvyQlHoEv7aDo+Q==" saltValue="AzY/AISTdKEw7Gn7SZ6fuQ==" spinCount="100000" sheet="1"/>
  <protectedRanges>
    <protectedRange sqref="D31:F31" name="Bereich1_1"/>
    <protectedRange sqref="D24:F30" name="Bereich1_1_1"/>
    <protectedRange sqref="C2:F2 D3:F23 C3:C31" name="Bereich1_1_1_1"/>
  </protectedRanges>
  <mergeCells count="3">
    <mergeCell ref="J12:K14"/>
    <mergeCell ref="J16:K19"/>
    <mergeCell ref="J20:K23"/>
  </mergeCells>
  <conditionalFormatting sqref="C2:C31">
    <cfRule type="containsText" dxfId="34" priority="1" operator="containsText" text="Urlaub">
      <formula>NOT(ISERROR(SEARCH("Urlaub",C2)))</formula>
    </cfRule>
    <cfRule type="containsText" dxfId="33" priority="2" operator="containsText" text="Feiertag">
      <formula>NOT(ISERROR(SEARCH("Feiertag",C2)))</formula>
    </cfRule>
    <cfRule type="containsText" dxfId="32" priority="3" operator="containsText" text="Krank">
      <formula>NOT(ISERROR(SEARCH("Krank",C2)))</formula>
    </cfRule>
  </conditionalFormatting>
  <conditionalFormatting sqref="B2:B31">
    <cfRule type="cellIs" dxfId="31" priority="4" operator="equal">
      <formula>"Saturday"</formula>
    </cfRule>
    <cfRule type="cellIs" dxfId="30" priority="5" operator="equal">
      <formula>"Sunday"</formula>
    </cfRule>
  </conditionalFormatting>
  <dataValidations disablePrompts="1" count="1">
    <dataValidation type="list" showInputMessage="1" showErrorMessage="1" promptTitle="Bitte auswählen" sqref="C2:C31">
      <formula1>"Work Day,Vacation Day,Holiday,Sick Day,Free,-"</formula1>
    </dataValidation>
  </dataValidations>
  <pageMargins left="0.7" right="0.7" top="0.75" bottom="0.75" header="0.3" footer="0.3"/>
  <pageSetup paperSize="9" scale="80" orientation="landscape" r:id="rId1"/>
  <headerFooter>
    <oddHeader>&amp;C&amp;"-,Fett"&amp;14June 2023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2"/>
  <sheetViews>
    <sheetView view="pageLayout" zoomScaleNormal="60" workbookViewId="0">
      <selection activeCell="E8" sqref="E8"/>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45108</v>
      </c>
      <c r="B2" s="2" t="str">
        <f>TEXT(A2,"[$-409]TTTT")</f>
        <v>Saturday</v>
      </c>
      <c r="C2" s="2"/>
      <c r="D2" s="3"/>
      <c r="E2" s="3"/>
      <c r="F2" s="3"/>
      <c r="G2" s="8">
        <f>E2-F2-D2</f>
        <v>0</v>
      </c>
      <c r="H2" s="29" t="str">
        <f>IF(AND(G2&gt;TIME(0,0,0),G2&lt;=TIME(4,0,0)),"half",IF(G2&gt;TIME(4,0,0),"whole",""))</f>
        <v/>
      </c>
      <c r="I2" s="7"/>
      <c r="J2" s="7"/>
      <c r="K2" s="7"/>
    </row>
    <row r="3" spans="1:11" x14ac:dyDescent="0.3">
      <c r="A3" s="42">
        <v>45109</v>
      </c>
      <c r="B3" s="2" t="str">
        <f t="shared" ref="B3:B32" si="0">TEXT(A3,"[$-409]TTTT")</f>
        <v>Sunday</v>
      </c>
      <c r="C3" s="2"/>
      <c r="D3" s="3"/>
      <c r="E3" s="3"/>
      <c r="F3" s="3"/>
      <c r="G3" s="8">
        <f t="shared" ref="G3:G23" si="1">E3-F3-D3</f>
        <v>0</v>
      </c>
      <c r="H3" s="29" t="str">
        <f t="shared" ref="H3:H32" si="2">IF(AND(G3&gt;TIME(0,0,0),G3&lt;=TIME(4,0,0)),"half",IF(G3&gt;TIME(4,0,0),"whole",""))</f>
        <v/>
      </c>
      <c r="I3" s="7"/>
      <c r="J3" s="4" t="s">
        <v>12</v>
      </c>
      <c r="K3" s="5">
        <f>COUNTIF($C2:$C32,"*Krank*")</f>
        <v>0</v>
      </c>
    </row>
    <row r="4" spans="1:11" x14ac:dyDescent="0.3">
      <c r="A4" s="42">
        <v>45110</v>
      </c>
      <c r="B4" s="2" t="str">
        <f t="shared" si="0"/>
        <v>Monday</v>
      </c>
      <c r="C4" s="2"/>
      <c r="D4" s="3"/>
      <c r="E4" s="3"/>
      <c r="F4" s="3"/>
      <c r="G4" s="8">
        <f t="shared" si="1"/>
        <v>0</v>
      </c>
      <c r="H4" s="29" t="str">
        <f t="shared" si="2"/>
        <v/>
      </c>
      <c r="I4" s="7"/>
      <c r="J4" s="6"/>
      <c r="K4" s="7"/>
    </row>
    <row r="5" spans="1:11" x14ac:dyDescent="0.3">
      <c r="A5" s="42">
        <v>45111</v>
      </c>
      <c r="B5" s="2" t="str">
        <f t="shared" si="0"/>
        <v>Tuesday</v>
      </c>
      <c r="C5" s="2"/>
      <c r="D5" s="3"/>
      <c r="E5" s="3"/>
      <c r="F5" s="3"/>
      <c r="G5" s="8">
        <f t="shared" si="1"/>
        <v>0</v>
      </c>
      <c r="H5" s="29" t="str">
        <f t="shared" si="2"/>
        <v/>
      </c>
      <c r="I5" s="7"/>
      <c r="J5" s="4" t="s">
        <v>13</v>
      </c>
      <c r="K5" s="5">
        <f>COUNTIF($C2:$C31,"Urlaub")</f>
        <v>0</v>
      </c>
    </row>
    <row r="6" spans="1:11" x14ac:dyDescent="0.3">
      <c r="A6" s="42">
        <v>45112</v>
      </c>
      <c r="B6" s="2" t="str">
        <f t="shared" si="0"/>
        <v>Wednesday</v>
      </c>
      <c r="C6" s="2"/>
      <c r="D6" s="3"/>
      <c r="E6" s="3"/>
      <c r="F6" s="3"/>
      <c r="G6" s="8">
        <f t="shared" si="1"/>
        <v>0</v>
      </c>
      <c r="H6" s="29" t="str">
        <f t="shared" si="2"/>
        <v/>
      </c>
      <c r="I6" s="7"/>
      <c r="J6" s="6"/>
      <c r="K6" s="7"/>
    </row>
    <row r="7" spans="1:11" x14ac:dyDescent="0.3">
      <c r="A7" s="42">
        <v>45113</v>
      </c>
      <c r="B7" s="2" t="str">
        <f t="shared" si="0"/>
        <v>Thursday</v>
      </c>
      <c r="C7" s="2"/>
      <c r="D7" s="3"/>
      <c r="E7" s="3"/>
      <c r="F7" s="3"/>
      <c r="G7" s="8">
        <f t="shared" si="1"/>
        <v>0</v>
      </c>
      <c r="H7" s="29" t="str">
        <f t="shared" si="2"/>
        <v/>
      </c>
      <c r="I7" s="7"/>
      <c r="J7" s="4" t="s">
        <v>34</v>
      </c>
      <c r="K7" s="1">
        <f>COUNTIF(H2:H32,"half")</f>
        <v>0</v>
      </c>
    </row>
    <row r="8" spans="1:11" x14ac:dyDescent="0.3">
      <c r="A8" s="42">
        <v>45114</v>
      </c>
      <c r="B8" s="2" t="str">
        <f t="shared" si="0"/>
        <v>Friday</v>
      </c>
      <c r="C8" s="2"/>
      <c r="D8" s="3"/>
      <c r="E8" s="3"/>
      <c r="F8" s="3"/>
      <c r="G8" s="8">
        <f t="shared" si="1"/>
        <v>0</v>
      </c>
      <c r="H8" s="29" t="str">
        <f t="shared" si="2"/>
        <v/>
      </c>
      <c r="I8" s="7"/>
    </row>
    <row r="9" spans="1:11" x14ac:dyDescent="0.3">
      <c r="A9" s="42">
        <v>45115</v>
      </c>
      <c r="B9" s="2" t="str">
        <f t="shared" si="0"/>
        <v>Saturday</v>
      </c>
      <c r="C9" s="2"/>
      <c r="D9" s="3"/>
      <c r="E9" s="3"/>
      <c r="F9" s="3"/>
      <c r="G9" s="8">
        <f t="shared" si="1"/>
        <v>0</v>
      </c>
      <c r="H9" s="29" t="str">
        <f t="shared" si="2"/>
        <v/>
      </c>
      <c r="I9" s="7"/>
      <c r="J9" s="4" t="s">
        <v>35</v>
      </c>
      <c r="K9" s="1">
        <f>COUNTIF(H2:H32,"whole")</f>
        <v>0</v>
      </c>
    </row>
    <row r="10" spans="1:11" x14ac:dyDescent="0.3">
      <c r="A10" s="42">
        <v>45116</v>
      </c>
      <c r="B10" s="2" t="str">
        <f t="shared" si="0"/>
        <v>Sunday</v>
      </c>
      <c r="C10" s="2"/>
      <c r="D10" s="3"/>
      <c r="E10" s="3"/>
      <c r="F10" s="3"/>
      <c r="G10" s="8">
        <f t="shared" si="1"/>
        <v>0</v>
      </c>
      <c r="H10" s="29" t="str">
        <f t="shared" si="2"/>
        <v/>
      </c>
      <c r="I10" s="7"/>
      <c r="J10" s="7"/>
      <c r="K10" s="7"/>
    </row>
    <row r="11" spans="1:11" ht="14.5" thickBot="1" x14ac:dyDescent="0.35">
      <c r="A11" s="42">
        <v>45117</v>
      </c>
      <c r="B11" s="2" t="str">
        <f t="shared" si="0"/>
        <v>Monday</v>
      </c>
      <c r="C11" s="2"/>
      <c r="D11" s="3"/>
      <c r="E11" s="3"/>
      <c r="F11" s="3"/>
      <c r="G11" s="8">
        <f t="shared" si="1"/>
        <v>0</v>
      </c>
      <c r="H11" s="29" t="str">
        <f t="shared" si="2"/>
        <v/>
      </c>
      <c r="I11" s="7"/>
      <c r="J11" s="7"/>
      <c r="K11" s="7"/>
    </row>
    <row r="12" spans="1:11" ht="14" customHeight="1" x14ac:dyDescent="0.3">
      <c r="A12" s="42">
        <v>45118</v>
      </c>
      <c r="B12" s="2" t="str">
        <f t="shared" si="0"/>
        <v>Tuesday</v>
      </c>
      <c r="C12" s="2"/>
      <c r="D12" s="3"/>
      <c r="E12" s="3"/>
      <c r="F12" s="3"/>
      <c r="G12" s="8">
        <f t="shared" si="1"/>
        <v>0</v>
      </c>
      <c r="H12" s="29" t="str">
        <f t="shared" si="2"/>
        <v/>
      </c>
      <c r="I12" s="7"/>
      <c r="J12" s="55" t="s">
        <v>36</v>
      </c>
      <c r="K12" s="56"/>
    </row>
    <row r="13" spans="1:11" ht="14" customHeight="1" x14ac:dyDescent="0.3">
      <c r="A13" s="42">
        <v>45119</v>
      </c>
      <c r="B13" s="2" t="str">
        <f t="shared" si="0"/>
        <v>Wednesday</v>
      </c>
      <c r="C13" s="2"/>
      <c r="D13" s="3"/>
      <c r="E13" s="3"/>
      <c r="F13" s="3"/>
      <c r="G13" s="8">
        <f t="shared" si="1"/>
        <v>0</v>
      </c>
      <c r="H13" s="29" t="str">
        <f t="shared" si="2"/>
        <v/>
      </c>
      <c r="I13" s="7"/>
      <c r="J13" s="59"/>
      <c r="K13" s="60"/>
    </row>
    <row r="14" spans="1:11" x14ac:dyDescent="0.3">
      <c r="A14" s="42">
        <v>45120</v>
      </c>
      <c r="B14" s="2" t="str">
        <f t="shared" si="0"/>
        <v>Thursday</v>
      </c>
      <c r="C14" s="2"/>
      <c r="D14" s="3"/>
      <c r="E14" s="3"/>
      <c r="F14" s="3"/>
      <c r="G14" s="8">
        <f t="shared" si="1"/>
        <v>0</v>
      </c>
      <c r="H14" s="29" t="str">
        <f t="shared" si="2"/>
        <v/>
      </c>
      <c r="I14" s="7"/>
      <c r="J14" s="59"/>
      <c r="K14" s="60"/>
    </row>
    <row r="15" spans="1:11" x14ac:dyDescent="0.3">
      <c r="A15" s="42">
        <v>45121</v>
      </c>
      <c r="B15" s="2" t="str">
        <f t="shared" si="0"/>
        <v>Friday</v>
      </c>
      <c r="C15" s="2"/>
      <c r="D15" s="3"/>
      <c r="E15" s="3"/>
      <c r="F15" s="3"/>
      <c r="G15" s="8">
        <f t="shared" si="1"/>
        <v>0</v>
      </c>
      <c r="H15" s="29" t="str">
        <f t="shared" si="2"/>
        <v/>
      </c>
      <c r="I15" s="7"/>
      <c r="J15" s="57"/>
      <c r="K15" s="58"/>
    </row>
    <row r="16" spans="1:11" x14ac:dyDescent="0.3">
      <c r="A16" s="42">
        <v>45122</v>
      </c>
      <c r="B16" s="2" t="str">
        <f t="shared" si="0"/>
        <v>Saturday</v>
      </c>
      <c r="C16" s="2"/>
      <c r="D16" s="3"/>
      <c r="E16" s="3"/>
      <c r="F16" s="3"/>
      <c r="G16" s="8">
        <f t="shared" si="1"/>
        <v>0</v>
      </c>
      <c r="H16" s="29" t="str">
        <f t="shared" si="2"/>
        <v/>
      </c>
      <c r="I16" s="7"/>
      <c r="J16" s="51" t="s">
        <v>37</v>
      </c>
      <c r="K16" s="52"/>
    </row>
    <row r="17" spans="1:11" ht="14" customHeight="1" x14ac:dyDescent="0.3">
      <c r="A17" s="42">
        <v>45123</v>
      </c>
      <c r="B17" s="2" t="str">
        <f t="shared" si="0"/>
        <v>Sunday</v>
      </c>
      <c r="C17" s="2"/>
      <c r="D17" s="3"/>
      <c r="E17" s="3"/>
      <c r="F17" s="3"/>
      <c r="G17" s="8">
        <f t="shared" si="1"/>
        <v>0</v>
      </c>
      <c r="H17" s="29" t="str">
        <f t="shared" si="2"/>
        <v/>
      </c>
      <c r="I17" s="7"/>
      <c r="J17" s="51"/>
      <c r="K17" s="52"/>
    </row>
    <row r="18" spans="1:11" x14ac:dyDescent="0.3">
      <c r="A18" s="42">
        <v>45124</v>
      </c>
      <c r="B18" s="2" t="str">
        <f t="shared" si="0"/>
        <v>Monday</v>
      </c>
      <c r="C18" s="2"/>
      <c r="D18" s="3"/>
      <c r="E18" s="3"/>
      <c r="F18" s="3"/>
      <c r="G18" s="8">
        <f t="shared" si="1"/>
        <v>0</v>
      </c>
      <c r="H18" s="29" t="str">
        <f t="shared" si="2"/>
        <v/>
      </c>
      <c r="I18" s="7"/>
      <c r="J18" s="51"/>
      <c r="K18" s="52"/>
    </row>
    <row r="19" spans="1:11" x14ac:dyDescent="0.3">
      <c r="A19" s="42">
        <v>45125</v>
      </c>
      <c r="B19" s="2" t="str">
        <f t="shared" si="0"/>
        <v>Tuesday</v>
      </c>
      <c r="C19" s="2"/>
      <c r="D19" s="3"/>
      <c r="E19" s="3"/>
      <c r="F19" s="3"/>
      <c r="G19" s="8">
        <f t="shared" si="1"/>
        <v>0</v>
      </c>
      <c r="H19" s="29" t="str">
        <f t="shared" si="2"/>
        <v/>
      </c>
      <c r="I19" s="7"/>
      <c r="J19" s="51"/>
      <c r="K19" s="52"/>
    </row>
    <row r="20" spans="1:11" x14ac:dyDescent="0.3">
      <c r="A20" s="42">
        <v>45126</v>
      </c>
      <c r="B20" s="2" t="str">
        <f t="shared" si="0"/>
        <v>Wednesday</v>
      </c>
      <c r="C20" s="2"/>
      <c r="D20" s="3"/>
      <c r="E20" s="3"/>
      <c r="F20" s="3"/>
      <c r="G20" s="8">
        <f t="shared" si="1"/>
        <v>0</v>
      </c>
      <c r="H20" s="29" t="str">
        <f t="shared" si="2"/>
        <v/>
      </c>
      <c r="I20" s="7"/>
      <c r="J20" s="51" t="s">
        <v>38</v>
      </c>
      <c r="K20" s="52"/>
    </row>
    <row r="21" spans="1:11" x14ac:dyDescent="0.3">
      <c r="A21" s="42">
        <v>45127</v>
      </c>
      <c r="B21" s="2" t="str">
        <f t="shared" si="0"/>
        <v>Thursday</v>
      </c>
      <c r="C21" s="2"/>
      <c r="D21" s="3"/>
      <c r="E21" s="3"/>
      <c r="F21" s="3"/>
      <c r="G21" s="8">
        <f t="shared" si="1"/>
        <v>0</v>
      </c>
      <c r="H21" s="29" t="str">
        <f t="shared" si="2"/>
        <v/>
      </c>
      <c r="I21" s="7"/>
      <c r="J21" s="51"/>
      <c r="K21" s="52"/>
    </row>
    <row r="22" spans="1:11" x14ac:dyDescent="0.3">
      <c r="A22" s="42">
        <v>45128</v>
      </c>
      <c r="B22" s="2" t="str">
        <f t="shared" si="0"/>
        <v>Friday</v>
      </c>
      <c r="C22" s="2"/>
      <c r="D22" s="3"/>
      <c r="E22" s="3"/>
      <c r="F22" s="3"/>
      <c r="G22" s="8">
        <f t="shared" si="1"/>
        <v>0</v>
      </c>
      <c r="H22" s="29" t="str">
        <f t="shared" si="2"/>
        <v/>
      </c>
      <c r="I22" s="7"/>
      <c r="J22" s="51"/>
      <c r="K22" s="52"/>
    </row>
    <row r="23" spans="1:11" ht="14.5" thickBot="1" x14ac:dyDescent="0.35">
      <c r="A23" s="42">
        <v>45129</v>
      </c>
      <c r="B23" s="2" t="str">
        <f t="shared" si="0"/>
        <v>Saturday</v>
      </c>
      <c r="C23" s="2"/>
      <c r="D23" s="3"/>
      <c r="E23" s="3"/>
      <c r="F23" s="3"/>
      <c r="G23" s="8">
        <f t="shared" si="1"/>
        <v>0</v>
      </c>
      <c r="H23" s="29" t="str">
        <f t="shared" si="2"/>
        <v/>
      </c>
      <c r="I23" s="7"/>
      <c r="J23" s="53"/>
      <c r="K23" s="54"/>
    </row>
    <row r="24" spans="1:11" x14ac:dyDescent="0.3">
      <c r="A24" s="42">
        <v>45130</v>
      </c>
      <c r="B24" s="2" t="str">
        <f t="shared" si="0"/>
        <v>Sunday</v>
      </c>
      <c r="C24" s="2"/>
      <c r="D24" s="3"/>
      <c r="E24" s="3"/>
      <c r="F24" s="3"/>
      <c r="G24" s="8">
        <f>E24-F24-D24</f>
        <v>0</v>
      </c>
      <c r="H24" s="29" t="str">
        <f t="shared" si="2"/>
        <v/>
      </c>
      <c r="I24" s="7"/>
      <c r="J24" s="7"/>
      <c r="K24" s="7"/>
    </row>
    <row r="25" spans="1:11" x14ac:dyDescent="0.3">
      <c r="A25" s="42">
        <v>45131</v>
      </c>
      <c r="B25" s="2" t="str">
        <f t="shared" si="0"/>
        <v>Monday</v>
      </c>
      <c r="C25" s="2"/>
      <c r="D25" s="3"/>
      <c r="E25" s="3"/>
      <c r="F25" s="3"/>
      <c r="G25" s="8">
        <f t="shared" ref="G25:G32" si="3">E25-F25-D25</f>
        <v>0</v>
      </c>
      <c r="H25" s="29" t="str">
        <f t="shared" si="2"/>
        <v/>
      </c>
      <c r="I25" s="7"/>
      <c r="J25" s="7"/>
      <c r="K25" s="7"/>
    </row>
    <row r="26" spans="1:11" x14ac:dyDescent="0.3">
      <c r="A26" s="42">
        <v>45132</v>
      </c>
      <c r="B26" s="2" t="str">
        <f t="shared" si="0"/>
        <v>Tuesday</v>
      </c>
      <c r="C26" s="2"/>
      <c r="D26" s="3"/>
      <c r="E26" s="3"/>
      <c r="F26" s="3"/>
      <c r="G26" s="8">
        <f t="shared" si="3"/>
        <v>0</v>
      </c>
      <c r="H26" s="29" t="str">
        <f t="shared" si="2"/>
        <v/>
      </c>
      <c r="I26" s="7"/>
      <c r="J26" s="7"/>
      <c r="K26" s="7"/>
    </row>
    <row r="27" spans="1:11" x14ac:dyDescent="0.3">
      <c r="A27" s="42">
        <v>45133</v>
      </c>
      <c r="B27" s="2" t="str">
        <f t="shared" si="0"/>
        <v>Wednesday</v>
      </c>
      <c r="C27" s="2"/>
      <c r="D27" s="3"/>
      <c r="E27" s="3"/>
      <c r="F27" s="3"/>
      <c r="G27" s="8">
        <f t="shared" si="3"/>
        <v>0</v>
      </c>
      <c r="H27" s="29" t="str">
        <f t="shared" si="2"/>
        <v/>
      </c>
      <c r="I27" s="7"/>
      <c r="J27" s="7"/>
      <c r="K27" s="7"/>
    </row>
    <row r="28" spans="1:11" x14ac:dyDescent="0.3">
      <c r="A28" s="42">
        <v>45134</v>
      </c>
      <c r="B28" s="2" t="str">
        <f t="shared" si="0"/>
        <v>Thursday</v>
      </c>
      <c r="C28" s="2"/>
      <c r="D28" s="3"/>
      <c r="E28" s="3"/>
      <c r="F28" s="3"/>
      <c r="G28" s="8">
        <f t="shared" si="3"/>
        <v>0</v>
      </c>
      <c r="H28" s="29" t="str">
        <f t="shared" si="2"/>
        <v/>
      </c>
      <c r="I28" s="7"/>
      <c r="J28" s="7"/>
      <c r="K28" s="7"/>
    </row>
    <row r="29" spans="1:11" x14ac:dyDescent="0.3">
      <c r="A29" s="42">
        <v>45135</v>
      </c>
      <c r="B29" s="2" t="str">
        <f t="shared" si="0"/>
        <v>Friday</v>
      </c>
      <c r="C29" s="2"/>
      <c r="D29" s="3"/>
      <c r="E29" s="3"/>
      <c r="F29" s="3"/>
      <c r="G29" s="8">
        <f t="shared" si="3"/>
        <v>0</v>
      </c>
      <c r="H29" s="29" t="str">
        <f t="shared" si="2"/>
        <v/>
      </c>
      <c r="I29" s="7"/>
      <c r="J29" s="7"/>
      <c r="K29" s="7"/>
    </row>
    <row r="30" spans="1:11" x14ac:dyDescent="0.3">
      <c r="A30" s="42">
        <v>45136</v>
      </c>
      <c r="B30" s="2" t="str">
        <f t="shared" si="0"/>
        <v>Saturday</v>
      </c>
      <c r="C30" s="2"/>
      <c r="D30" s="3"/>
      <c r="E30" s="3"/>
      <c r="F30" s="3"/>
      <c r="G30" s="8">
        <f t="shared" si="3"/>
        <v>0</v>
      </c>
      <c r="H30" s="29" t="str">
        <f t="shared" si="2"/>
        <v/>
      </c>
      <c r="I30" s="7"/>
      <c r="J30" s="7"/>
      <c r="K30" s="7"/>
    </row>
    <row r="31" spans="1:11" x14ac:dyDescent="0.3">
      <c r="A31" s="42">
        <v>45137</v>
      </c>
      <c r="B31" s="2" t="str">
        <f t="shared" si="0"/>
        <v>Sunday</v>
      </c>
      <c r="C31" s="2"/>
      <c r="D31" s="3"/>
      <c r="E31" s="3"/>
      <c r="F31" s="3"/>
      <c r="G31" s="8">
        <f t="shared" si="3"/>
        <v>0</v>
      </c>
      <c r="H31" s="29" t="str">
        <f t="shared" si="2"/>
        <v/>
      </c>
      <c r="I31" s="7"/>
      <c r="J31" s="7"/>
      <c r="K31" s="7"/>
    </row>
    <row r="32" spans="1:11" ht="14.5" thickBot="1" x14ac:dyDescent="0.35">
      <c r="A32" s="42">
        <v>45138</v>
      </c>
      <c r="B32" s="2" t="str">
        <f t="shared" si="0"/>
        <v>Monday</v>
      </c>
      <c r="C32" s="2"/>
      <c r="D32" s="31"/>
      <c r="E32" s="31"/>
      <c r="F32" s="31"/>
      <c r="G32" s="32">
        <f t="shared" si="3"/>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34"/>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sheetData>
  <protectedRanges>
    <protectedRange sqref="D32:F32" name="Bereich1_1"/>
    <protectedRange sqref="D31:F31" name="Bereich1_1_1"/>
    <protectedRange sqref="D24:F30" name="Bereich1_1_1_1"/>
    <protectedRange sqref="C2:F2 D3:F23 C3:C32" name="Bereich1_1_1_1_1"/>
  </protectedRanges>
  <mergeCells count="3">
    <mergeCell ref="J12:K14"/>
    <mergeCell ref="J16:K19"/>
    <mergeCell ref="J20:K23"/>
  </mergeCells>
  <conditionalFormatting sqref="C2:C32">
    <cfRule type="containsText" dxfId="29" priority="1" operator="containsText" text="Urlaub">
      <formula>NOT(ISERROR(SEARCH("Urlaub",C2)))</formula>
    </cfRule>
    <cfRule type="containsText" dxfId="28" priority="2" operator="containsText" text="Feiertag">
      <formula>NOT(ISERROR(SEARCH("Feiertag",C2)))</formula>
    </cfRule>
    <cfRule type="containsText" dxfId="27" priority="3" operator="containsText" text="Krank">
      <formula>NOT(ISERROR(SEARCH("Krank",C2)))</formula>
    </cfRule>
  </conditionalFormatting>
  <conditionalFormatting sqref="B2:B32">
    <cfRule type="cellIs" dxfId="26" priority="4" operator="equal">
      <formula>"Saturday"</formula>
    </cfRule>
    <cfRule type="cellIs" dxfId="25" priority="5" operator="equal">
      <formula>"Sunday"</formula>
    </cfRule>
  </conditionalFormatting>
  <dataValidations disablePrompts="1"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&amp;C&amp;"-,Fett"&amp;14July 2023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2"/>
  <sheetViews>
    <sheetView view="pageLayout" zoomScaleNormal="60" workbookViewId="0">
      <selection activeCell="E6" sqref="E6"/>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45139</v>
      </c>
      <c r="B2" s="2" t="str">
        <f>TEXT(A2,"[$-409]TTTT")</f>
        <v>Tuesday</v>
      </c>
      <c r="C2" s="2"/>
      <c r="D2" s="3"/>
      <c r="E2" s="3"/>
      <c r="F2" s="3"/>
      <c r="G2" s="8">
        <f>E2-F2-D2</f>
        <v>0</v>
      </c>
      <c r="H2" s="29" t="str">
        <f>IF(AND(G2&gt;TIME(0,0,0),G2&lt;=TIME(4,0,0)),"half",IF(G2&gt;TIME(4,0,0),"whole",""))</f>
        <v/>
      </c>
      <c r="I2" s="7"/>
      <c r="J2" s="7"/>
      <c r="K2" s="7"/>
    </row>
    <row r="3" spans="1:11" x14ac:dyDescent="0.3">
      <c r="A3" s="42">
        <v>45140</v>
      </c>
      <c r="B3" s="2" t="str">
        <f t="shared" ref="B3:B32" si="0">TEXT(A3,"[$-409]TTTT")</f>
        <v>Wednesday</v>
      </c>
      <c r="C3" s="2"/>
      <c r="D3" s="3"/>
      <c r="E3" s="3"/>
      <c r="F3" s="3"/>
      <c r="G3" s="8">
        <f t="shared" ref="G3:G23" si="1">E3-F3-D3</f>
        <v>0</v>
      </c>
      <c r="H3" s="29" t="str">
        <f t="shared" ref="H3:H32" si="2">IF(AND(G3&gt;TIME(0,0,0),G3&lt;=TIME(4,0,0)),"half",IF(G3&gt;TIME(4,0,0),"whole",""))</f>
        <v/>
      </c>
      <c r="I3" s="7"/>
      <c r="J3" s="4" t="s">
        <v>12</v>
      </c>
      <c r="K3" s="5">
        <f>COUNTIF($C2:$C32,"*Krank*")</f>
        <v>0</v>
      </c>
    </row>
    <row r="4" spans="1:11" x14ac:dyDescent="0.3">
      <c r="A4" s="42">
        <v>45141</v>
      </c>
      <c r="B4" s="2" t="str">
        <f t="shared" si="0"/>
        <v>Thursday</v>
      </c>
      <c r="C4" s="2"/>
      <c r="D4" s="3"/>
      <c r="E4" s="3"/>
      <c r="F4" s="3"/>
      <c r="G4" s="8">
        <f t="shared" si="1"/>
        <v>0</v>
      </c>
      <c r="H4" s="29" t="str">
        <f t="shared" si="2"/>
        <v/>
      </c>
      <c r="I4" s="7"/>
      <c r="J4" s="6"/>
      <c r="K4" s="7"/>
    </row>
    <row r="5" spans="1:11" x14ac:dyDescent="0.3">
      <c r="A5" s="42">
        <v>45142</v>
      </c>
      <c r="B5" s="2" t="str">
        <f t="shared" si="0"/>
        <v>Friday</v>
      </c>
      <c r="C5" s="2"/>
      <c r="D5" s="3"/>
      <c r="E5" s="3"/>
      <c r="F5" s="3"/>
      <c r="G5" s="8">
        <f t="shared" si="1"/>
        <v>0</v>
      </c>
      <c r="H5" s="29" t="str">
        <f t="shared" si="2"/>
        <v/>
      </c>
      <c r="I5" s="7"/>
      <c r="J5" s="4" t="s">
        <v>13</v>
      </c>
      <c r="K5" s="5">
        <f>COUNTIF($C2:$C31,"Urlaub")</f>
        <v>0</v>
      </c>
    </row>
    <row r="6" spans="1:11" x14ac:dyDescent="0.3">
      <c r="A6" s="42">
        <v>45143</v>
      </c>
      <c r="B6" s="2" t="str">
        <f t="shared" si="0"/>
        <v>Saturday</v>
      </c>
      <c r="C6" s="2"/>
      <c r="D6" s="3"/>
      <c r="E6" s="3"/>
      <c r="F6" s="3"/>
      <c r="G6" s="8">
        <f t="shared" si="1"/>
        <v>0</v>
      </c>
      <c r="H6" s="29" t="str">
        <f t="shared" si="2"/>
        <v/>
      </c>
      <c r="I6" s="7"/>
      <c r="J6" s="6"/>
      <c r="K6" s="7"/>
    </row>
    <row r="7" spans="1:11" x14ac:dyDescent="0.3">
      <c r="A7" s="42">
        <v>45144</v>
      </c>
      <c r="B7" s="2" t="str">
        <f t="shared" si="0"/>
        <v>Sunday</v>
      </c>
      <c r="C7" s="2"/>
      <c r="D7" s="3"/>
      <c r="E7" s="3"/>
      <c r="F7" s="3"/>
      <c r="G7" s="8">
        <f t="shared" si="1"/>
        <v>0</v>
      </c>
      <c r="H7" s="29" t="str">
        <f t="shared" si="2"/>
        <v/>
      </c>
      <c r="I7" s="7"/>
      <c r="J7" s="4" t="s">
        <v>34</v>
      </c>
      <c r="K7" s="1">
        <f>COUNTIF(H2:H32,"half")</f>
        <v>0</v>
      </c>
    </row>
    <row r="8" spans="1:11" x14ac:dyDescent="0.3">
      <c r="A8" s="42">
        <v>45145</v>
      </c>
      <c r="B8" s="2" t="str">
        <f t="shared" si="0"/>
        <v>Monday</v>
      </c>
      <c r="C8" s="2"/>
      <c r="D8" s="3"/>
      <c r="E8" s="3"/>
      <c r="F8" s="3"/>
      <c r="G8" s="8">
        <f t="shared" si="1"/>
        <v>0</v>
      </c>
      <c r="H8" s="29" t="str">
        <f t="shared" si="2"/>
        <v/>
      </c>
      <c r="I8" s="7"/>
    </row>
    <row r="9" spans="1:11" x14ac:dyDescent="0.3">
      <c r="A9" s="42">
        <v>45146</v>
      </c>
      <c r="B9" s="2" t="str">
        <f t="shared" si="0"/>
        <v>Tuesday</v>
      </c>
      <c r="C9" s="2"/>
      <c r="D9" s="3"/>
      <c r="E9" s="3"/>
      <c r="F9" s="3"/>
      <c r="G9" s="8">
        <f t="shared" si="1"/>
        <v>0</v>
      </c>
      <c r="H9" s="29" t="str">
        <f t="shared" si="2"/>
        <v/>
      </c>
      <c r="I9" s="7"/>
      <c r="J9" s="4" t="s">
        <v>35</v>
      </c>
      <c r="K9" s="1">
        <f>COUNTIF(H2:H32,"whole")</f>
        <v>0</v>
      </c>
    </row>
    <row r="10" spans="1:11" x14ac:dyDescent="0.3">
      <c r="A10" s="42">
        <v>45147</v>
      </c>
      <c r="B10" s="2" t="str">
        <f t="shared" si="0"/>
        <v>Wednesday</v>
      </c>
      <c r="C10" s="2"/>
      <c r="D10" s="3"/>
      <c r="E10" s="3"/>
      <c r="F10" s="3"/>
      <c r="G10" s="8">
        <f t="shared" si="1"/>
        <v>0</v>
      </c>
      <c r="H10" s="29" t="str">
        <f t="shared" si="2"/>
        <v/>
      </c>
      <c r="I10" s="7"/>
      <c r="J10" s="7"/>
      <c r="K10" s="7"/>
    </row>
    <row r="11" spans="1:11" ht="14.5" thickBot="1" x14ac:dyDescent="0.35">
      <c r="A11" s="42">
        <v>45148</v>
      </c>
      <c r="B11" s="2" t="str">
        <f t="shared" si="0"/>
        <v>Thursday</v>
      </c>
      <c r="C11" s="2"/>
      <c r="D11" s="3"/>
      <c r="E11" s="3"/>
      <c r="F11" s="3"/>
      <c r="G11" s="8">
        <f t="shared" si="1"/>
        <v>0</v>
      </c>
      <c r="H11" s="29" t="str">
        <f t="shared" si="2"/>
        <v/>
      </c>
      <c r="I11" s="7"/>
      <c r="J11" s="7"/>
      <c r="K11" s="7"/>
    </row>
    <row r="12" spans="1:11" ht="14" customHeight="1" x14ac:dyDescent="0.3">
      <c r="A12" s="42">
        <v>45149</v>
      </c>
      <c r="B12" s="2" t="str">
        <f t="shared" si="0"/>
        <v>Friday</v>
      </c>
      <c r="C12" s="2"/>
      <c r="D12" s="3"/>
      <c r="E12" s="3"/>
      <c r="F12" s="3"/>
      <c r="G12" s="8">
        <f t="shared" si="1"/>
        <v>0</v>
      </c>
      <c r="H12" s="29" t="str">
        <f t="shared" si="2"/>
        <v/>
      </c>
      <c r="I12" s="7"/>
      <c r="J12" s="55" t="s">
        <v>36</v>
      </c>
      <c r="K12" s="56"/>
    </row>
    <row r="13" spans="1:11" ht="14" customHeight="1" x14ac:dyDescent="0.3">
      <c r="A13" s="42">
        <v>45150</v>
      </c>
      <c r="B13" s="2" t="str">
        <f t="shared" si="0"/>
        <v>Saturday</v>
      </c>
      <c r="C13" s="2"/>
      <c r="D13" s="3"/>
      <c r="E13" s="3"/>
      <c r="F13" s="3"/>
      <c r="G13" s="8">
        <f t="shared" si="1"/>
        <v>0</v>
      </c>
      <c r="H13" s="29" t="str">
        <f t="shared" si="2"/>
        <v/>
      </c>
      <c r="I13" s="7"/>
      <c r="J13" s="59"/>
      <c r="K13" s="60"/>
    </row>
    <row r="14" spans="1:11" x14ac:dyDescent="0.3">
      <c r="A14" s="42">
        <v>45151</v>
      </c>
      <c r="B14" s="2" t="str">
        <f t="shared" si="0"/>
        <v>Sunday</v>
      </c>
      <c r="C14" s="2"/>
      <c r="D14" s="3"/>
      <c r="E14" s="3"/>
      <c r="F14" s="3"/>
      <c r="G14" s="8">
        <f t="shared" si="1"/>
        <v>0</v>
      </c>
      <c r="H14" s="29" t="str">
        <f t="shared" si="2"/>
        <v/>
      </c>
      <c r="I14" s="7"/>
      <c r="J14" s="59"/>
      <c r="K14" s="60"/>
    </row>
    <row r="15" spans="1:11" x14ac:dyDescent="0.3">
      <c r="A15" s="42">
        <v>45152</v>
      </c>
      <c r="B15" s="2" t="str">
        <f t="shared" si="0"/>
        <v>Monday</v>
      </c>
      <c r="C15" s="2"/>
      <c r="D15" s="3"/>
      <c r="E15" s="3"/>
      <c r="F15" s="3"/>
      <c r="G15" s="8">
        <f t="shared" si="1"/>
        <v>0</v>
      </c>
      <c r="H15" s="29" t="str">
        <f t="shared" si="2"/>
        <v/>
      </c>
      <c r="I15" s="7"/>
      <c r="J15" s="57"/>
      <c r="K15" s="58"/>
    </row>
    <row r="16" spans="1:11" x14ac:dyDescent="0.3">
      <c r="A16" s="42">
        <v>45153</v>
      </c>
      <c r="B16" s="2" t="str">
        <f t="shared" si="0"/>
        <v>Tuesday</v>
      </c>
      <c r="C16" s="2"/>
      <c r="D16" s="3"/>
      <c r="E16" s="3"/>
      <c r="F16" s="3"/>
      <c r="G16" s="8">
        <f t="shared" si="1"/>
        <v>0</v>
      </c>
      <c r="H16" s="29" t="str">
        <f t="shared" si="2"/>
        <v/>
      </c>
      <c r="I16" s="7"/>
      <c r="J16" s="51" t="s">
        <v>37</v>
      </c>
      <c r="K16" s="52"/>
    </row>
    <row r="17" spans="1:11" ht="14" customHeight="1" x14ac:dyDescent="0.3">
      <c r="A17" s="42">
        <v>45154</v>
      </c>
      <c r="B17" s="2" t="str">
        <f t="shared" si="0"/>
        <v>Wednesday</v>
      </c>
      <c r="C17" s="2"/>
      <c r="D17" s="3"/>
      <c r="E17" s="3"/>
      <c r="F17" s="3"/>
      <c r="G17" s="8">
        <f t="shared" si="1"/>
        <v>0</v>
      </c>
      <c r="H17" s="29" t="str">
        <f t="shared" si="2"/>
        <v/>
      </c>
      <c r="I17" s="7"/>
      <c r="J17" s="51"/>
      <c r="K17" s="52"/>
    </row>
    <row r="18" spans="1:11" x14ac:dyDescent="0.3">
      <c r="A18" s="42">
        <v>45155</v>
      </c>
      <c r="B18" s="2" t="str">
        <f t="shared" si="0"/>
        <v>Thursday</v>
      </c>
      <c r="C18" s="2"/>
      <c r="D18" s="3"/>
      <c r="E18" s="3"/>
      <c r="F18" s="3"/>
      <c r="G18" s="8">
        <f t="shared" si="1"/>
        <v>0</v>
      </c>
      <c r="H18" s="29" t="str">
        <f t="shared" si="2"/>
        <v/>
      </c>
      <c r="I18" s="7"/>
      <c r="J18" s="51"/>
      <c r="K18" s="52"/>
    </row>
    <row r="19" spans="1:11" x14ac:dyDescent="0.3">
      <c r="A19" s="42">
        <v>45156</v>
      </c>
      <c r="B19" s="2" t="str">
        <f t="shared" si="0"/>
        <v>Friday</v>
      </c>
      <c r="C19" s="2"/>
      <c r="D19" s="3"/>
      <c r="E19" s="3"/>
      <c r="F19" s="3"/>
      <c r="G19" s="8">
        <f t="shared" si="1"/>
        <v>0</v>
      </c>
      <c r="H19" s="29" t="str">
        <f t="shared" si="2"/>
        <v/>
      </c>
      <c r="I19" s="7"/>
      <c r="J19" s="51"/>
      <c r="K19" s="52"/>
    </row>
    <row r="20" spans="1:11" x14ac:dyDescent="0.3">
      <c r="A20" s="42">
        <v>45157</v>
      </c>
      <c r="B20" s="2" t="str">
        <f t="shared" si="0"/>
        <v>Saturday</v>
      </c>
      <c r="C20" s="2"/>
      <c r="D20" s="3"/>
      <c r="E20" s="3"/>
      <c r="F20" s="3"/>
      <c r="G20" s="8">
        <f t="shared" si="1"/>
        <v>0</v>
      </c>
      <c r="H20" s="29" t="str">
        <f t="shared" si="2"/>
        <v/>
      </c>
      <c r="I20" s="7"/>
      <c r="J20" s="51" t="s">
        <v>38</v>
      </c>
      <c r="K20" s="52"/>
    </row>
    <row r="21" spans="1:11" x14ac:dyDescent="0.3">
      <c r="A21" s="42">
        <v>45158</v>
      </c>
      <c r="B21" s="2" t="str">
        <f t="shared" si="0"/>
        <v>Sunday</v>
      </c>
      <c r="C21" s="2"/>
      <c r="D21" s="3"/>
      <c r="E21" s="3"/>
      <c r="F21" s="3"/>
      <c r="G21" s="8">
        <f t="shared" si="1"/>
        <v>0</v>
      </c>
      <c r="H21" s="29" t="str">
        <f t="shared" si="2"/>
        <v/>
      </c>
      <c r="I21" s="7"/>
      <c r="J21" s="51"/>
      <c r="K21" s="52"/>
    </row>
    <row r="22" spans="1:11" x14ac:dyDescent="0.3">
      <c r="A22" s="42">
        <v>45159</v>
      </c>
      <c r="B22" s="2" t="str">
        <f t="shared" si="0"/>
        <v>Monday</v>
      </c>
      <c r="C22" s="2"/>
      <c r="D22" s="3"/>
      <c r="E22" s="3"/>
      <c r="F22" s="3"/>
      <c r="G22" s="8">
        <f t="shared" si="1"/>
        <v>0</v>
      </c>
      <c r="H22" s="29" t="str">
        <f t="shared" si="2"/>
        <v/>
      </c>
      <c r="I22" s="7"/>
      <c r="J22" s="51"/>
      <c r="K22" s="52"/>
    </row>
    <row r="23" spans="1:11" ht="14.5" thickBot="1" x14ac:dyDescent="0.35">
      <c r="A23" s="42">
        <v>45160</v>
      </c>
      <c r="B23" s="2" t="str">
        <f t="shared" si="0"/>
        <v>Tuesday</v>
      </c>
      <c r="C23" s="2"/>
      <c r="D23" s="3"/>
      <c r="E23" s="3"/>
      <c r="F23" s="3"/>
      <c r="G23" s="8">
        <f t="shared" si="1"/>
        <v>0</v>
      </c>
      <c r="H23" s="29" t="str">
        <f t="shared" si="2"/>
        <v/>
      </c>
      <c r="I23" s="7"/>
      <c r="J23" s="53"/>
      <c r="K23" s="54"/>
    </row>
    <row r="24" spans="1:11" x14ac:dyDescent="0.3">
      <c r="A24" s="42">
        <v>45161</v>
      </c>
      <c r="B24" s="2" t="str">
        <f t="shared" si="0"/>
        <v>Wednesday</v>
      </c>
      <c r="C24" s="2"/>
      <c r="D24" s="3"/>
      <c r="E24" s="3"/>
      <c r="F24" s="3"/>
      <c r="G24" s="8">
        <f>E24-F24-D24</f>
        <v>0</v>
      </c>
      <c r="H24" s="29" t="str">
        <f t="shared" si="2"/>
        <v/>
      </c>
      <c r="I24" s="7"/>
      <c r="J24" s="7"/>
      <c r="K24" s="7"/>
    </row>
    <row r="25" spans="1:11" x14ac:dyDescent="0.3">
      <c r="A25" s="42">
        <v>45162</v>
      </c>
      <c r="B25" s="2" t="str">
        <f t="shared" si="0"/>
        <v>Thursday</v>
      </c>
      <c r="C25" s="2"/>
      <c r="D25" s="3"/>
      <c r="E25" s="3"/>
      <c r="F25" s="3"/>
      <c r="G25" s="8">
        <f t="shared" ref="G25:G32" si="3">E25-F25-D25</f>
        <v>0</v>
      </c>
      <c r="H25" s="29" t="str">
        <f t="shared" si="2"/>
        <v/>
      </c>
      <c r="I25" s="7"/>
      <c r="J25" s="7"/>
      <c r="K25" s="7"/>
    </row>
    <row r="26" spans="1:11" x14ac:dyDescent="0.3">
      <c r="A26" s="42">
        <v>45163</v>
      </c>
      <c r="B26" s="2" t="str">
        <f t="shared" si="0"/>
        <v>Friday</v>
      </c>
      <c r="C26" s="2"/>
      <c r="D26" s="3"/>
      <c r="E26" s="3"/>
      <c r="F26" s="3"/>
      <c r="G26" s="8">
        <f t="shared" si="3"/>
        <v>0</v>
      </c>
      <c r="H26" s="29" t="str">
        <f t="shared" si="2"/>
        <v/>
      </c>
      <c r="I26" s="7"/>
      <c r="J26" s="7"/>
      <c r="K26" s="7"/>
    </row>
    <row r="27" spans="1:11" x14ac:dyDescent="0.3">
      <c r="A27" s="42">
        <v>45164</v>
      </c>
      <c r="B27" s="2" t="str">
        <f t="shared" si="0"/>
        <v>Saturday</v>
      </c>
      <c r="C27" s="2"/>
      <c r="D27" s="3"/>
      <c r="E27" s="3"/>
      <c r="F27" s="3"/>
      <c r="G27" s="8">
        <f t="shared" si="3"/>
        <v>0</v>
      </c>
      <c r="H27" s="29" t="str">
        <f t="shared" si="2"/>
        <v/>
      </c>
      <c r="I27" s="7"/>
      <c r="J27" s="7"/>
      <c r="K27" s="7"/>
    </row>
    <row r="28" spans="1:11" x14ac:dyDescent="0.3">
      <c r="A28" s="42">
        <v>45165</v>
      </c>
      <c r="B28" s="2" t="str">
        <f t="shared" si="0"/>
        <v>Sunday</v>
      </c>
      <c r="C28" s="2"/>
      <c r="D28" s="3"/>
      <c r="E28" s="3"/>
      <c r="F28" s="3"/>
      <c r="G28" s="8">
        <f t="shared" si="3"/>
        <v>0</v>
      </c>
      <c r="H28" s="29" t="str">
        <f t="shared" si="2"/>
        <v/>
      </c>
      <c r="I28" s="7"/>
      <c r="J28" s="7"/>
      <c r="K28" s="7"/>
    </row>
    <row r="29" spans="1:11" x14ac:dyDescent="0.3">
      <c r="A29" s="42">
        <v>45166</v>
      </c>
      <c r="B29" s="2" t="str">
        <f t="shared" si="0"/>
        <v>Monday</v>
      </c>
      <c r="C29" s="2"/>
      <c r="D29" s="3"/>
      <c r="E29" s="3"/>
      <c r="F29" s="3"/>
      <c r="G29" s="8">
        <f t="shared" si="3"/>
        <v>0</v>
      </c>
      <c r="H29" s="29" t="str">
        <f t="shared" si="2"/>
        <v/>
      </c>
      <c r="I29" s="7"/>
      <c r="J29" s="7"/>
      <c r="K29" s="7"/>
    </row>
    <row r="30" spans="1:11" x14ac:dyDescent="0.3">
      <c r="A30" s="42">
        <v>45167</v>
      </c>
      <c r="B30" s="2" t="str">
        <f t="shared" si="0"/>
        <v>Tuesday</v>
      </c>
      <c r="C30" s="2"/>
      <c r="D30" s="3"/>
      <c r="E30" s="3"/>
      <c r="F30" s="3"/>
      <c r="G30" s="8">
        <f t="shared" si="3"/>
        <v>0</v>
      </c>
      <c r="H30" s="29" t="str">
        <f t="shared" si="2"/>
        <v/>
      </c>
      <c r="I30" s="7"/>
      <c r="J30" s="7"/>
      <c r="K30" s="7"/>
    </row>
    <row r="31" spans="1:11" x14ac:dyDescent="0.3">
      <c r="A31" s="42">
        <v>45168</v>
      </c>
      <c r="B31" s="2" t="str">
        <f t="shared" si="0"/>
        <v>Wednesday</v>
      </c>
      <c r="C31" s="2"/>
      <c r="D31" s="3"/>
      <c r="E31" s="3"/>
      <c r="F31" s="3"/>
      <c r="G31" s="8">
        <f t="shared" si="3"/>
        <v>0</v>
      </c>
      <c r="H31" s="29" t="str">
        <f t="shared" si="2"/>
        <v/>
      </c>
      <c r="I31" s="7"/>
      <c r="J31" s="7"/>
      <c r="K31" s="7"/>
    </row>
    <row r="32" spans="1:11" ht="14.5" thickBot="1" x14ac:dyDescent="0.35">
      <c r="A32" s="42">
        <v>45169</v>
      </c>
      <c r="B32" s="2" t="str">
        <f t="shared" si="0"/>
        <v>Thursday</v>
      </c>
      <c r="C32" s="2"/>
      <c r="D32" s="31"/>
      <c r="E32" s="31"/>
      <c r="F32" s="31"/>
      <c r="G32" s="32">
        <f t="shared" si="3"/>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34"/>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sheetData>
  <sheetProtection algorithmName="SHA-512" hashValue="UzVyby72QCZ3O99rwqRdVN9+wp5qysg3Ifbkc3Ih3tlkI4pYFjyDo7bjXaYAKASROcTBOcALH7cCBe/GVIPzKQ==" saltValue="Fy4VzcW72Q/iSKnT9lMMWQ==" spinCount="100000" sheet="1"/>
  <protectedRanges>
    <protectedRange sqref="D32:F32" name="Bereich1_1"/>
    <protectedRange sqref="D31:F31" name="Bereich1_1_1"/>
    <protectedRange sqref="D24:F30" name="Bereich1_1_1_1"/>
    <protectedRange sqref="C2:F2 D3:F23 C3:C32" name="Bereich1_1_1_1_1"/>
  </protectedRanges>
  <mergeCells count="3">
    <mergeCell ref="J12:K14"/>
    <mergeCell ref="J16:K19"/>
    <mergeCell ref="J20:K23"/>
  </mergeCells>
  <conditionalFormatting sqref="C2:C32">
    <cfRule type="containsText" dxfId="24" priority="1" operator="containsText" text="Urlaub">
      <formula>NOT(ISERROR(SEARCH("Urlaub",C2)))</formula>
    </cfRule>
    <cfRule type="containsText" dxfId="23" priority="2" operator="containsText" text="Feiertag">
      <formula>NOT(ISERROR(SEARCH("Feiertag",C2)))</formula>
    </cfRule>
    <cfRule type="containsText" dxfId="22" priority="3" operator="containsText" text="Krank">
      <formula>NOT(ISERROR(SEARCH("Krank",C2)))</formula>
    </cfRule>
  </conditionalFormatting>
  <conditionalFormatting sqref="B2:B32">
    <cfRule type="cellIs" dxfId="21" priority="4" operator="equal">
      <formula>"Saturday"</formula>
    </cfRule>
    <cfRule type="cellIs" dxfId="20" priority="5" operator="equal">
      <formula>"Sunday"</formula>
    </cfRule>
  </conditionalFormatting>
  <dataValidations disablePrompts="1"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&amp;C&amp;"-,Fett"&amp;14August 2023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Overview</vt:lpstr>
      <vt:lpstr>January</vt:lpstr>
      <vt:lpstr>February</vt:lpstr>
      <vt:lpstr>March</vt:lpstr>
      <vt:lpstr>April</vt:lpstr>
      <vt:lpstr>May</vt:lpstr>
      <vt:lpstr>June</vt:lpstr>
      <vt:lpstr>July</vt:lpstr>
      <vt:lpstr>August</vt:lpstr>
      <vt:lpstr>September</vt:lpstr>
      <vt:lpstr>October</vt:lpstr>
      <vt:lpstr>November</vt:lpstr>
      <vt:lpstr>December</vt:lpstr>
      <vt:lpstr>April!Druckbereich</vt:lpstr>
      <vt:lpstr>August!Druckbereich</vt:lpstr>
      <vt:lpstr>December!Druckbereich</vt:lpstr>
      <vt:lpstr>February!Druckbereich</vt:lpstr>
      <vt:lpstr>January!Druckbereich</vt:lpstr>
      <vt:lpstr>July!Druckbereich</vt:lpstr>
      <vt:lpstr>June!Druckbereich</vt:lpstr>
      <vt:lpstr>March!Druckbereich</vt:lpstr>
      <vt:lpstr>May!Druckbereich</vt:lpstr>
      <vt:lpstr>November!Druckbereich</vt:lpstr>
      <vt:lpstr>October!Druckbereich</vt:lpstr>
      <vt:lpstr>September!Druckbereich</vt:lpstr>
    </vt:vector>
  </TitlesOfParts>
  <Company>CIT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Dagny Ohlsen (lohlsen)</dc:creator>
  <cp:lastModifiedBy>Lis Dagny Ohlsen (lohlsen)</cp:lastModifiedBy>
  <dcterms:created xsi:type="dcterms:W3CDTF">2022-08-16T13:08:16Z</dcterms:created>
  <dcterms:modified xsi:type="dcterms:W3CDTF">2022-08-19T10:00:37Z</dcterms:modified>
</cp:coreProperties>
</file>