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Z:\Archiv_F_Laufwerk\30 - Excel Dateien zum Austausch neue Beitragsgrenzen 01-2026\schreibgeschützte Dateien\"/>
    </mc:Choice>
  </mc:AlternateContent>
  <xr:revisionPtr revIDLastSave="0" documentId="8_{0890E044-D486-49F0-AE82-7FED0987AF73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Ks Vergütung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" l="1"/>
  <c r="C19" i="1"/>
  <c r="F19" i="1" s="1"/>
  <c r="C18" i="1"/>
  <c r="F18" i="1" s="1"/>
  <c r="G18" i="1" s="1"/>
  <c r="C17" i="1"/>
  <c r="C16" i="1"/>
  <c r="F16" i="1" s="1"/>
  <c r="C15" i="1"/>
  <c r="F15" i="1" s="1"/>
  <c r="G15" i="1" s="1"/>
  <c r="C14" i="1"/>
  <c r="C13" i="1"/>
  <c r="C12" i="1"/>
  <c r="C11" i="1"/>
  <c r="C10" i="1"/>
  <c r="F10" i="1" s="1"/>
  <c r="C9" i="1"/>
  <c r="F9" i="1" s="1"/>
  <c r="G9" i="1" s="1"/>
  <c r="C8" i="1"/>
  <c r="F8" i="1" s="1"/>
  <c r="G8" i="1" s="1"/>
  <c r="C7" i="1"/>
  <c r="D7" i="1" s="1"/>
  <c r="C6" i="1"/>
  <c r="D6" i="1" s="1"/>
  <c r="E6" i="1" s="1"/>
  <c r="D11" i="1" l="1"/>
  <c r="E11" i="1" s="1"/>
  <c r="F11" i="1"/>
  <c r="G11" i="1" s="1"/>
  <c r="D8" i="1"/>
  <c r="E8" i="1" s="1"/>
  <c r="F6" i="1"/>
  <c r="G6" i="1" s="1"/>
  <c r="G16" i="1"/>
  <c r="D12" i="1"/>
  <c r="E12" i="1" s="1"/>
  <c r="F14" i="1"/>
  <c r="G14" i="1" s="1"/>
  <c r="G19" i="1"/>
  <c r="E7" i="1"/>
  <c r="F7" i="1"/>
  <c r="G7" i="1" s="1"/>
  <c r="D9" i="1"/>
  <c r="E9" i="1" s="1"/>
  <c r="G10" i="1"/>
  <c r="F17" i="1"/>
  <c r="G17" i="1" s="1"/>
  <c r="F13" i="1"/>
  <c r="G13" i="1" s="1"/>
  <c r="D10" i="1"/>
  <c r="E10" i="1" s="1"/>
  <c r="F12" i="1"/>
  <c r="G12" i="1" s="1"/>
  <c r="F20" i="1"/>
  <c r="G20" i="1" s="1"/>
</calcChain>
</file>

<file path=xl/sharedStrings.xml><?xml version="1.0" encoding="utf-8"?>
<sst xmlns="http://schemas.openxmlformats.org/spreadsheetml/2006/main" count="17" uniqueCount="16">
  <si>
    <t>Ab 01.03.2025 Vergütung der studentischen Hilfskräfte/Tutor*innen 13,98 € / Std.</t>
  </si>
  <si>
    <t>Arbeitszeit</t>
  </si>
  <si>
    <t>monatliche Vergütung</t>
  </si>
  <si>
    <t xml:space="preserve">mtl. Pauschalbeitrag </t>
  </si>
  <si>
    <t>mtl. Vergütung incl.</t>
  </si>
  <si>
    <t>mtl. Beitrag zur Renten-</t>
  </si>
  <si>
    <t>(Wochenstunden)</t>
  </si>
  <si>
    <r>
      <t xml:space="preserve">ohne Beiträge </t>
    </r>
    <r>
      <rPr>
        <b/>
        <sz val="10"/>
        <rFont val="Arial"/>
        <family val="2"/>
      </rPr>
      <t>*I</t>
    </r>
  </si>
  <si>
    <r>
      <t xml:space="preserve">zur Sozialversicherung </t>
    </r>
    <r>
      <rPr>
        <b/>
        <sz val="10"/>
        <rFont val="Arial"/>
        <family val="2"/>
      </rPr>
      <t>*II</t>
    </r>
  </si>
  <si>
    <t>Sozialversicherung</t>
  </si>
  <si>
    <r>
      <t xml:space="preserve">versicherung (9,30%) </t>
    </r>
    <r>
      <rPr>
        <b/>
        <sz val="10"/>
        <rFont val="Arial"/>
        <family val="2"/>
      </rPr>
      <t>*III</t>
    </r>
  </si>
  <si>
    <t>Rentenversicherung</t>
  </si>
  <si>
    <r>
      <t>*I    13,98 € x 4,348</t>
    </r>
    <r>
      <rPr>
        <sz val="10"/>
        <rFont val="Arial"/>
        <family val="2"/>
      </rPr>
      <t xml:space="preserve"> (durchschnittl. Wochenfaktor) x Anzahl der Wochenstunden.</t>
    </r>
  </si>
  <si>
    <r>
      <t>*II</t>
    </r>
    <r>
      <rPr>
        <sz val="10"/>
        <rFont val="Arial"/>
        <family val="2"/>
      </rPr>
      <t xml:space="preserve">   bis </t>
    </r>
    <r>
      <rPr>
        <b/>
        <sz val="10"/>
        <rFont val="Arial"/>
        <family val="2"/>
      </rPr>
      <t>603,00  €</t>
    </r>
    <r>
      <rPr>
        <sz val="10"/>
        <rFont val="Arial"/>
        <family val="2"/>
      </rPr>
      <t xml:space="preserve"> ist ein monatlicher Pauschalbeitrag von</t>
    </r>
    <r>
      <rPr>
        <b/>
        <sz val="10"/>
        <rFont val="Arial"/>
        <family val="2"/>
      </rPr>
      <t xml:space="preserve"> 28 </t>
    </r>
    <r>
      <rPr>
        <sz val="10"/>
        <rFont val="Arial"/>
        <family val="2"/>
      </rPr>
      <t>% (13% Krankenversicherung, 15 % Rentenversicherung) zu zahlen</t>
    </r>
  </si>
  <si>
    <r>
      <t xml:space="preserve">*III </t>
    </r>
    <r>
      <rPr>
        <sz val="10"/>
        <rFont val="Arial"/>
        <family val="2"/>
      </rPr>
      <t xml:space="preserve"> ab  </t>
    </r>
    <r>
      <rPr>
        <b/>
        <sz val="10"/>
        <rFont val="Arial"/>
        <family val="2"/>
      </rPr>
      <t>603,01 €</t>
    </r>
    <r>
      <rPr>
        <sz val="10"/>
        <rFont val="Arial"/>
        <family val="2"/>
      </rPr>
      <t xml:space="preserve">  oder bei mehreren  Arbeitgebern ist lediglich der Beitrag zur Rentenversicherung zu entrichten.</t>
    </r>
  </si>
  <si>
    <t>Stand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</si>
</sst>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D_M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Myriad Pro"/>
      <family val="2"/>
    </font>
    <font>
      <b/>
      <sz val="10"/>
      <name val="Myriad Pro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9">
    <xf numFmtId="0" fontId="0" fillId="0" borderId="0" xfId="0"/>
    <xf numFmtId="164" fontId="2" fillId="0" borderId="0" xfId="0" applyNumberFormat="1" applyFont="1" applyBorder="1"/>
    <xf numFmtId="0" fontId="3" fillId="0" borderId="0" xfId="0" applyFont="1" applyBorder="1"/>
    <xf numFmtId="164" fontId="3" fillId="0" borderId="0" xfId="0" applyNumberFormat="1" applyFont="1" applyBorder="1"/>
    <xf numFmtId="164" fontId="4" fillId="2" borderId="4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4" fontId="5" fillId="2" borderId="6" xfId="1" applyNumberFormat="1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164" fontId="4" fillId="2" borderId="9" xfId="1" applyNumberFormat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vertical="center" wrapText="1"/>
    </xf>
    <xf numFmtId="164" fontId="4" fillId="0" borderId="8" xfId="1" applyNumberFormat="1" applyFont="1" applyFill="1" applyBorder="1" applyAlignment="1">
      <alignment vertical="center"/>
    </xf>
    <xf numFmtId="164" fontId="6" fillId="2" borderId="10" xfId="1" applyNumberFormat="1" applyFont="1" applyFill="1" applyBorder="1" applyAlignment="1">
      <alignment horizontal="center" vertical="center"/>
    </xf>
    <xf numFmtId="0" fontId="4" fillId="3" borderId="11" xfId="1" applyNumberFormat="1" applyFont="1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/>
    </xf>
    <xf numFmtId="165" fontId="4" fillId="3" borderId="13" xfId="1" applyNumberFormat="1" applyFon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4" fillId="3" borderId="14" xfId="1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165" fontId="4" fillId="3" borderId="16" xfId="1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3" borderId="17" xfId="1" applyNumberFormat="1" applyFont="1" applyFill="1" applyBorder="1" applyAlignment="1">
      <alignment horizontal="center"/>
    </xf>
    <xf numFmtId="165" fontId="4" fillId="3" borderId="10" xfId="1" applyNumberFormat="1" applyFont="1" applyFill="1" applyBorder="1" applyAlignment="1">
      <alignment horizontal="center"/>
    </xf>
    <xf numFmtId="165" fontId="4" fillId="4" borderId="12" xfId="1" applyNumberFormat="1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3" borderId="21" xfId="1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165" fontId="4" fillId="4" borderId="8" xfId="1" applyNumberFormat="1" applyFont="1" applyFill="1" applyBorder="1" applyAlignment="1">
      <alignment horizont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3" borderId="22" xfId="1" applyNumberFormat="1" applyFont="1" applyFill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164" fontId="4" fillId="0" borderId="0" xfId="0" applyNumberFormat="1" applyFont="1" applyBorder="1"/>
    <xf numFmtId="164" fontId="5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4" fillId="3" borderId="23" xfId="1" applyNumberFormat="1" applyFont="1" applyFill="1" applyBorder="1" applyAlignment="1">
      <alignment horizontal="center"/>
    </xf>
    <xf numFmtId="165" fontId="4" fillId="3" borderId="9" xfId="1" applyNumberFormat="1" applyFont="1" applyFill="1" applyBorder="1" applyAlignment="1">
      <alignment horizontal="center"/>
    </xf>
    <xf numFmtId="165" fontId="4" fillId="3" borderId="24" xfId="1" applyNumberFormat="1" applyFont="1" applyFill="1" applyBorder="1" applyAlignment="1">
      <alignment horizontal="center"/>
    </xf>
    <xf numFmtId="165" fontId="4" fillId="0" borderId="7" xfId="0" applyNumberFormat="1" applyFont="1" applyFill="1" applyBorder="1" applyAlignment="1">
      <alignment horizontal="center" vertical="center"/>
    </xf>
    <xf numFmtId="165" fontId="4" fillId="0" borderId="25" xfId="0" applyNumberFormat="1" applyFont="1" applyFill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2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4" fillId="4" borderId="5" xfId="1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7"/>
  <sheetViews>
    <sheetView tabSelected="1" workbookViewId="0">
      <selection sqref="A1:XFD1048576"/>
    </sheetView>
  </sheetViews>
  <sheetFormatPr baseColWidth="10" defaultRowHeight="14.4" x14ac:dyDescent="0.3"/>
  <cols>
    <col min="2" max="2" width="14.88671875" customWidth="1"/>
    <col min="3" max="3" width="23.88671875" customWidth="1"/>
    <col min="4" max="4" width="18" bestFit="1" customWidth="1"/>
    <col min="5" max="5" width="18.21875" bestFit="1" customWidth="1"/>
    <col min="6" max="6" width="29.44140625" customWidth="1"/>
    <col min="7" max="7" width="32.77734375" customWidth="1"/>
  </cols>
  <sheetData>
    <row r="1" spans="2:7" ht="16.2" thickBot="1" x14ac:dyDescent="0.35">
      <c r="B1" s="56" t="s">
        <v>0</v>
      </c>
      <c r="C1" s="57"/>
      <c r="D1" s="57"/>
      <c r="E1" s="57"/>
      <c r="F1" s="57"/>
      <c r="G1" s="58"/>
    </row>
    <row r="2" spans="2:7" x14ac:dyDescent="0.3">
      <c r="B2" s="1"/>
      <c r="C2" s="1"/>
      <c r="D2" s="1"/>
      <c r="E2" s="1"/>
      <c r="F2" s="1"/>
      <c r="G2" s="2"/>
    </row>
    <row r="3" spans="2:7" ht="15" thickBot="1" x14ac:dyDescent="0.35">
      <c r="B3" s="1"/>
      <c r="C3" s="3"/>
      <c r="D3" s="1"/>
      <c r="E3" s="1"/>
      <c r="F3" s="1"/>
      <c r="G3" s="1"/>
    </row>
    <row r="4" spans="2:7" x14ac:dyDescent="0.3">
      <c r="B4" s="4" t="s">
        <v>1</v>
      </c>
      <c r="C4" s="5" t="s">
        <v>2</v>
      </c>
      <c r="D4" s="5" t="s">
        <v>3</v>
      </c>
      <c r="E4" s="6" t="s">
        <v>4</v>
      </c>
      <c r="F4" s="7" t="s">
        <v>5</v>
      </c>
      <c r="G4" s="8" t="s">
        <v>4</v>
      </c>
    </row>
    <row r="5" spans="2:7" ht="40.200000000000003" thickBot="1" x14ac:dyDescent="0.35">
      <c r="B5" s="9" t="s">
        <v>6</v>
      </c>
      <c r="C5" s="10" t="s">
        <v>7</v>
      </c>
      <c r="D5" s="11" t="s">
        <v>8</v>
      </c>
      <c r="E5" s="12" t="s">
        <v>9</v>
      </c>
      <c r="F5" s="13" t="s">
        <v>10</v>
      </c>
      <c r="G5" s="14" t="s">
        <v>11</v>
      </c>
    </row>
    <row r="6" spans="2:7" x14ac:dyDescent="0.3">
      <c r="B6" s="15">
        <v>3</v>
      </c>
      <c r="C6" s="16">
        <f t="shared" ref="C6:C20" si="0">B6*4.348*13.98</f>
        <v>182.35512</v>
      </c>
      <c r="D6" s="17">
        <f t="shared" ref="D6:D12" si="1">C6*28%</f>
        <v>51.059433600000006</v>
      </c>
      <c r="E6" s="18">
        <f t="shared" ref="E6:E12" si="2">SUM(C6:D6)</f>
        <v>233.4145536</v>
      </c>
      <c r="F6" s="19">
        <f t="shared" ref="F6:F20" si="3">C6*9.3%</f>
        <v>16.959026160000004</v>
      </c>
      <c r="G6" s="20">
        <f t="shared" ref="G6:G20" si="4">C6+F6</f>
        <v>199.31414616000001</v>
      </c>
    </row>
    <row r="7" spans="2:7" x14ac:dyDescent="0.3">
      <c r="B7" s="21">
        <v>4</v>
      </c>
      <c r="C7" s="16">
        <f t="shared" si="0"/>
        <v>243.14016000000001</v>
      </c>
      <c r="D7" s="22">
        <f t="shared" si="1"/>
        <v>68.079244800000012</v>
      </c>
      <c r="E7" s="23">
        <f t="shared" si="2"/>
        <v>311.21940480000001</v>
      </c>
      <c r="F7" s="24">
        <f t="shared" si="3"/>
        <v>22.612034880000003</v>
      </c>
      <c r="G7" s="25">
        <f t="shared" si="4"/>
        <v>265.75219487999999</v>
      </c>
    </row>
    <row r="8" spans="2:7" x14ac:dyDescent="0.3">
      <c r="B8" s="21">
        <v>5</v>
      </c>
      <c r="C8" s="16">
        <f t="shared" si="0"/>
        <v>303.92519999999996</v>
      </c>
      <c r="D8" s="22">
        <f t="shared" si="1"/>
        <v>85.09905599999999</v>
      </c>
      <c r="E8" s="23">
        <f t="shared" si="2"/>
        <v>389.02425599999992</v>
      </c>
      <c r="F8" s="24">
        <f t="shared" si="3"/>
        <v>28.265043600000002</v>
      </c>
      <c r="G8" s="25">
        <f t="shared" si="4"/>
        <v>332.19024359999997</v>
      </c>
    </row>
    <row r="9" spans="2:7" x14ac:dyDescent="0.3">
      <c r="B9" s="21">
        <v>6</v>
      </c>
      <c r="C9" s="16">
        <f t="shared" si="0"/>
        <v>364.71024</v>
      </c>
      <c r="D9" s="22">
        <f t="shared" si="1"/>
        <v>102.11886720000001</v>
      </c>
      <c r="E9" s="23">
        <f t="shared" si="2"/>
        <v>466.82910720000001</v>
      </c>
      <c r="F9" s="24">
        <f t="shared" si="3"/>
        <v>33.918052320000008</v>
      </c>
      <c r="G9" s="25">
        <f t="shared" si="4"/>
        <v>398.62829232000001</v>
      </c>
    </row>
    <row r="10" spans="2:7" x14ac:dyDescent="0.3">
      <c r="B10" s="21">
        <v>7</v>
      </c>
      <c r="C10" s="16">
        <f t="shared" si="0"/>
        <v>425.49528000000004</v>
      </c>
      <c r="D10" s="26">
        <f t="shared" si="1"/>
        <v>119.13867840000002</v>
      </c>
      <c r="E10" s="23">
        <f t="shared" si="2"/>
        <v>544.6339584000001</v>
      </c>
      <c r="F10" s="24">
        <f t="shared" si="3"/>
        <v>39.571061040000011</v>
      </c>
      <c r="G10" s="25">
        <f t="shared" si="4"/>
        <v>465.06634104000005</v>
      </c>
    </row>
    <row r="11" spans="2:7" x14ac:dyDescent="0.3">
      <c r="B11" s="21">
        <v>8</v>
      </c>
      <c r="C11" s="26">
        <f t="shared" si="0"/>
        <v>486.28032000000002</v>
      </c>
      <c r="D11" s="26">
        <f t="shared" si="1"/>
        <v>136.15848960000002</v>
      </c>
      <c r="E11" s="23">
        <f t="shared" si="2"/>
        <v>622.43880960000001</v>
      </c>
      <c r="F11" s="24">
        <f t="shared" si="3"/>
        <v>45.224069760000006</v>
      </c>
      <c r="G11" s="25">
        <f t="shared" si="4"/>
        <v>531.50438975999998</v>
      </c>
    </row>
    <row r="12" spans="2:7" ht="15" thickBot="1" x14ac:dyDescent="0.35">
      <c r="B12" s="47">
        <v>9</v>
      </c>
      <c r="C12" s="48">
        <f t="shared" si="0"/>
        <v>547.06535999999994</v>
      </c>
      <c r="D12" s="48">
        <f t="shared" si="1"/>
        <v>153.17830079999999</v>
      </c>
      <c r="E12" s="49">
        <f t="shared" si="2"/>
        <v>700.24366079999993</v>
      </c>
      <c r="F12" s="50">
        <f t="shared" si="3"/>
        <v>50.877078480000002</v>
      </c>
      <c r="G12" s="51">
        <f t="shared" si="4"/>
        <v>597.94243847999996</v>
      </c>
    </row>
    <row r="13" spans="2:7" x14ac:dyDescent="0.3">
      <c r="B13" s="54">
        <v>10</v>
      </c>
      <c r="C13" s="55">
        <f t="shared" si="0"/>
        <v>607.85039999999992</v>
      </c>
      <c r="D13" s="19"/>
      <c r="E13" s="20"/>
      <c r="F13" s="31">
        <f t="shared" si="3"/>
        <v>56.530087200000004</v>
      </c>
      <c r="G13" s="23">
        <f t="shared" si="4"/>
        <v>664.38048719999995</v>
      </c>
    </row>
    <row r="14" spans="2:7" x14ac:dyDescent="0.3">
      <c r="B14" s="29">
        <v>11</v>
      </c>
      <c r="C14" s="28">
        <f t="shared" si="0"/>
        <v>668.63544000000002</v>
      </c>
      <c r="D14" s="52"/>
      <c r="E14" s="53"/>
      <c r="F14" s="31">
        <f t="shared" si="3"/>
        <v>62.183095920000014</v>
      </c>
      <c r="G14" s="23">
        <f t="shared" si="4"/>
        <v>730.81853592000004</v>
      </c>
    </row>
    <row r="15" spans="2:7" x14ac:dyDescent="0.3">
      <c r="B15" s="29">
        <v>12</v>
      </c>
      <c r="C15" s="28">
        <f t="shared" si="0"/>
        <v>729.42048</v>
      </c>
      <c r="D15" s="24"/>
      <c r="E15" s="30"/>
      <c r="F15" s="31">
        <f t="shared" si="3"/>
        <v>67.836104640000016</v>
      </c>
      <c r="G15" s="23">
        <f t="shared" si="4"/>
        <v>797.25658464000003</v>
      </c>
    </row>
    <row r="16" spans="2:7" x14ac:dyDescent="0.3">
      <c r="B16" s="29">
        <v>13</v>
      </c>
      <c r="C16" s="28">
        <f t="shared" si="0"/>
        <v>790.20552000000009</v>
      </c>
      <c r="D16" s="24"/>
      <c r="E16" s="30"/>
      <c r="F16" s="31">
        <f t="shared" si="3"/>
        <v>73.489113360000019</v>
      </c>
      <c r="G16" s="23">
        <f t="shared" si="4"/>
        <v>863.69463336000013</v>
      </c>
    </row>
    <row r="17" spans="2:7" x14ac:dyDescent="0.3">
      <c r="B17" s="29">
        <v>14</v>
      </c>
      <c r="C17" s="28">
        <f t="shared" si="0"/>
        <v>850.99056000000007</v>
      </c>
      <c r="D17" s="24"/>
      <c r="E17" s="30"/>
      <c r="F17" s="31">
        <f t="shared" si="3"/>
        <v>79.142122080000021</v>
      </c>
      <c r="G17" s="23">
        <f t="shared" si="4"/>
        <v>930.13268208000011</v>
      </c>
    </row>
    <row r="18" spans="2:7" x14ac:dyDescent="0.3">
      <c r="B18" s="29">
        <v>15</v>
      </c>
      <c r="C18" s="28">
        <f t="shared" si="0"/>
        <v>911.77560000000005</v>
      </c>
      <c r="D18" s="24"/>
      <c r="E18" s="30"/>
      <c r="F18" s="31">
        <f t="shared" si="3"/>
        <v>84.795130800000024</v>
      </c>
      <c r="G18" s="23">
        <f t="shared" si="4"/>
        <v>996.57073080000009</v>
      </c>
    </row>
    <row r="19" spans="2:7" x14ac:dyDescent="0.3">
      <c r="B19" s="29">
        <v>16</v>
      </c>
      <c r="C19" s="28">
        <f t="shared" si="0"/>
        <v>972.56064000000003</v>
      </c>
      <c r="D19" s="24"/>
      <c r="E19" s="30"/>
      <c r="F19" s="31">
        <f t="shared" si="3"/>
        <v>90.448139520000012</v>
      </c>
      <c r="G19" s="23">
        <f t="shared" si="4"/>
        <v>1063.00877952</v>
      </c>
    </row>
    <row r="20" spans="2:7" ht="15" thickBot="1" x14ac:dyDescent="0.35">
      <c r="B20" s="32">
        <v>17</v>
      </c>
      <c r="C20" s="33">
        <f t="shared" si="0"/>
        <v>1033.3456799999999</v>
      </c>
      <c r="D20" s="34"/>
      <c r="E20" s="35"/>
      <c r="F20" s="36">
        <f t="shared" si="3"/>
        <v>96.101148240000001</v>
      </c>
      <c r="G20" s="27">
        <f t="shared" si="4"/>
        <v>1129.4468282399998</v>
      </c>
    </row>
    <row r="21" spans="2:7" x14ac:dyDescent="0.3">
      <c r="B21" s="37"/>
      <c r="C21" s="38"/>
      <c r="D21" s="39"/>
      <c r="E21" s="40"/>
      <c r="F21" s="40"/>
      <c r="G21" s="40"/>
    </row>
    <row r="22" spans="2:7" x14ac:dyDescent="0.3">
      <c r="B22" s="37"/>
      <c r="C22" s="38"/>
      <c r="D22" s="39"/>
      <c r="E22" s="39"/>
      <c r="F22" s="41"/>
      <c r="G22" s="42"/>
    </row>
    <row r="23" spans="2:7" x14ac:dyDescent="0.3">
      <c r="B23" s="42" t="s">
        <v>12</v>
      </c>
      <c r="C23" s="43"/>
      <c r="D23" s="43"/>
      <c r="E23" s="43"/>
      <c r="F23" s="44"/>
      <c r="G23" s="44"/>
    </row>
    <row r="24" spans="2:7" x14ac:dyDescent="0.3">
      <c r="B24" s="45" t="s">
        <v>13</v>
      </c>
      <c r="C24" s="46"/>
      <c r="D24" s="43"/>
      <c r="E24" s="43"/>
      <c r="F24" s="44"/>
      <c r="G24" s="44"/>
    </row>
    <row r="25" spans="2:7" x14ac:dyDescent="0.3">
      <c r="B25" s="45" t="s">
        <v>14</v>
      </c>
      <c r="C25" s="43"/>
      <c r="D25" s="43"/>
      <c r="E25" s="43"/>
      <c r="F25" s="44"/>
      <c r="G25" s="44"/>
    </row>
    <row r="26" spans="2:7" x14ac:dyDescent="0.3">
      <c r="B26" s="45"/>
      <c r="C26" s="43"/>
      <c r="D26" s="45"/>
      <c r="E26" s="43"/>
      <c r="F26" s="43"/>
      <c r="G26" s="43"/>
    </row>
    <row r="27" spans="2:7" x14ac:dyDescent="0.3">
      <c r="B27" s="43"/>
      <c r="C27" s="43"/>
      <c r="D27" s="43"/>
      <c r="E27" s="43"/>
      <c r="F27" s="43"/>
      <c r="G27" s="45" t="s">
        <v>15</v>
      </c>
    </row>
  </sheetData>
  <sheetProtection algorithmName="SHA-512" hashValue="Cv0AblSTkx8NIPHlo62qGz+LrfBc8KTFBjMnuffO5ve8AFvuegoAG7rFQm67FmjUCBcK1bn7yWLXUtB/r/gQuw==" saltValue="OvFT9LxOWRTOev7SYBY9pQ==" spinCount="100000" sheet="1" objects="1" scenarios="1"/>
  <mergeCells count="1">
    <mergeCell ref="B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SHKs Vergütung </vt:lpstr>
    </vt:vector>
  </TitlesOfParts>
  <Company>CIT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Lekoska (dlekoska)</dc:creator>
  <cp:lastModifiedBy>Stephanie Reichardt (sreichar)</cp:lastModifiedBy>
  <dcterms:created xsi:type="dcterms:W3CDTF">2025-05-12T11:36:43Z</dcterms:created>
  <dcterms:modified xsi:type="dcterms:W3CDTF">2025-11-27T12:11:04Z</dcterms:modified>
</cp:coreProperties>
</file>