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80" windowWidth="19440" windowHeight="7485" activeTab="0"/>
  </bookViews>
  <sheets>
    <sheet name="Tabelle2" sheetId="1" r:id="rId1"/>
    <sheet name="Tabelle3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<sst xmlns="http://schemas.openxmlformats.org/spreadsheetml/2006/main" count="39" uniqueCount="22">
  <si>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ggf. x</t>
  </si>
  <si>
    <t>Beschäftigungsdauer</t>
  </si>
  <si>
    <t>von</t>
  </si>
  <si>
    <t>bis</t>
  </si>
  <si>
    <t>Tage</t>
  </si>
  <si>
    <t>Brutto/Mon</t>
  </si>
  <si>
    <r>
      <t xml:space="preserve">Einstellung bzw. Weiterbeschäftigung als studentische Hilfskraft </t>
    </r>
    <r>
      <rPr>
        <sz val="14"/>
        <color indexed="10"/>
        <rFont val="Arial"/>
        <family val="2"/>
      </rPr>
      <t>(SHK)</t>
    </r>
  </si>
  <si>
    <t>Anleitung:</t>
  </si>
  <si>
    <t>SWS 3&lt;17</t>
  </si>
  <si>
    <t>SWS 3&lt;11</t>
  </si>
  <si>
    <t>Gesamt incl. SV</t>
  </si>
  <si>
    <t>zus. externe Arbeitgeber</t>
  </si>
  <si>
    <t>Ausschließlich gelbe Felder sind auszufüllen !!</t>
  </si>
  <si>
    <t>Der Geringfügigkeitsbereich (=sozialversicherungsfreie Tätigkeit) endet bei</t>
  </si>
  <si>
    <t xml:space="preserve"> - WHK über 6 Wochenstunden</t>
  </si>
  <si>
    <r>
      <t xml:space="preserve">Einstellung bzw. Weiterbeschäftigung als studentische/r </t>
    </r>
    <r>
      <rPr>
        <sz val="14"/>
        <color indexed="10"/>
        <rFont val="Arial"/>
        <family val="2"/>
      </rPr>
      <t>Tutor*in</t>
    </r>
  </si>
  <si>
    <t>x Faktor 1,5</t>
  </si>
  <si>
    <t>sowie ggf. blaue Felder</t>
  </si>
  <si>
    <t xml:space="preserve"> - SHK über 10 Wochenstunden</t>
  </si>
  <si>
    <t>Stand: 24.01.2018</t>
  </si>
  <si>
    <r>
      <t xml:space="preserve">Einstellung bzw. Weiterbeschäftigung als wissenschaftliche Hilfskraft </t>
    </r>
    <r>
      <rPr>
        <sz val="14"/>
        <color indexed="10"/>
        <rFont val="Arial"/>
        <family val="2"/>
      </rPr>
      <t>(WHK)</t>
    </r>
  </si>
  <si>
    <r>
      <t>Wichtiger Hinweis: Die berechneten Beträge dienen NUR zur Orientierung für eine Vorkalkulation der Kosten. Die tatsächlichen IST-Beträge können aufgrund verschiedener Faktoren abweichen</t>
    </r>
    <r>
      <rPr>
        <sz val="8"/>
        <rFont val="Segoe UI"/>
        <family val="2"/>
      </rPr>
      <t>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</si>
</sst>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_€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44" fontId="0" fillId="0" borderId="0" xfId="46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34" borderId="15" xfId="0" applyNumberFormat="1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164" fontId="0" fillId="35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/>
      <protection/>
    </xf>
    <xf numFmtId="166" fontId="6" fillId="37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6" fontId="6" fillId="37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8" fontId="0" fillId="0" borderId="0" xfId="46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3" fillId="0" borderId="0" xfId="48" applyAlignment="1" applyProtection="1">
      <alignment/>
      <protection locked="0"/>
    </xf>
    <xf numFmtId="0" fontId="3" fillId="0" borderId="0" xfId="48" applyAlignment="1" applyProtection="1">
      <alignment/>
      <protection/>
    </xf>
    <xf numFmtId="0" fontId="25" fillId="0" borderId="0" xfId="0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I43" sqref="I43"/>
    </sheetView>
  </sheetViews>
  <sheetFormatPr defaultColWidth="11.421875" defaultRowHeight="12.75"/>
  <cols>
    <col min="1" max="1" width="8.57421875" style="0" customWidth="1"/>
    <col min="4" max="4" width="10.140625" style="0" customWidth="1"/>
    <col min="5" max="5" width="10.00390625" style="0" customWidth="1"/>
    <col min="6" max="6" width="9.8515625" style="0" customWidth="1"/>
  </cols>
  <sheetData>
    <row r="1" spans="1:1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thickBot="1">
      <c r="A2" s="6"/>
      <c r="B2" s="7" t="s">
        <v>6</v>
      </c>
      <c r="C2" s="8"/>
      <c r="D2" s="8"/>
      <c r="E2" s="8"/>
      <c r="F2" s="8"/>
      <c r="G2" s="8"/>
      <c r="H2" s="8"/>
      <c r="I2" s="9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41">
        <v>10</v>
      </c>
      <c r="J3" s="6"/>
      <c r="K3" s="6"/>
    </row>
    <row r="4" spans="1:10" ht="12.75">
      <c r="A4" s="6"/>
      <c r="B4" s="11" t="s">
        <v>0</v>
      </c>
      <c r="C4" s="12" t="s">
        <v>1</v>
      </c>
      <c r="D4" s="13"/>
      <c r="E4" s="6"/>
      <c r="F4" s="6"/>
      <c r="G4" s="6"/>
      <c r="H4" s="6"/>
      <c r="I4" s="6"/>
      <c r="J4" s="6"/>
    </row>
    <row r="5" spans="1:9" ht="24.75" customHeight="1">
      <c r="A5" s="38" t="s">
        <v>8</v>
      </c>
      <c r="B5" s="39" t="s">
        <v>11</v>
      </c>
      <c r="C5" s="15" t="s">
        <v>2</v>
      </c>
      <c r="D5" s="15" t="s">
        <v>3</v>
      </c>
      <c r="E5" s="1" t="s">
        <v>4</v>
      </c>
      <c r="F5" s="1" t="s">
        <v>5</v>
      </c>
      <c r="G5" s="14"/>
      <c r="H5" s="39" t="s">
        <v>10</v>
      </c>
      <c r="I5" s="6"/>
    </row>
    <row r="6" spans="1:9" ht="12.75">
      <c r="A6" s="26">
        <v>11</v>
      </c>
      <c r="B6" s="35"/>
      <c r="C6" s="28">
        <v>42795</v>
      </c>
      <c r="D6" s="28">
        <v>42978</v>
      </c>
      <c r="E6" s="2">
        <f>D6-C6</f>
        <v>183</v>
      </c>
      <c r="F6" s="3">
        <f>IF(AND(A6&lt;=10,B6&lt;&gt;"x"),(4.348*I3*A6*1.28),(4.348*I3*A6*1.093))</f>
        <v>522.76004</v>
      </c>
      <c r="G6" s="16"/>
      <c r="H6" s="32">
        <f>F6*E6*12/365.25</f>
        <v>3143.0008154414786</v>
      </c>
      <c r="I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0" ht="18.75" hidden="1" thickBot="1">
      <c r="A10" s="7" t="s">
        <v>15</v>
      </c>
      <c r="B10" s="8"/>
      <c r="C10" s="8"/>
      <c r="D10" s="8"/>
      <c r="E10" s="8"/>
      <c r="F10" s="8"/>
      <c r="G10" s="8"/>
      <c r="H10" s="8"/>
      <c r="I10" s="9"/>
      <c r="J10" s="6"/>
    </row>
    <row r="11" spans="1:9" ht="12.75" hidden="1">
      <c r="A11" s="6"/>
      <c r="B11" s="6"/>
      <c r="C11" s="6"/>
      <c r="D11" s="6"/>
      <c r="E11" s="6"/>
      <c r="F11" s="6"/>
      <c r="G11" s="6"/>
      <c r="H11" s="41">
        <v>8.84</v>
      </c>
      <c r="I11" s="6" t="s">
        <v>16</v>
      </c>
    </row>
    <row r="12" spans="1:9" ht="12.75" hidden="1">
      <c r="A12" s="6"/>
      <c r="B12" s="11" t="s">
        <v>0</v>
      </c>
      <c r="C12" s="12" t="s">
        <v>1</v>
      </c>
      <c r="D12" s="13"/>
      <c r="E12" s="6"/>
      <c r="F12" s="6"/>
      <c r="G12" s="6"/>
      <c r="H12" s="6"/>
      <c r="I12" s="6"/>
    </row>
    <row r="13" spans="1:9" ht="24.75" customHeight="1" hidden="1">
      <c r="A13" s="38" t="s">
        <v>9</v>
      </c>
      <c r="B13" s="39" t="s">
        <v>11</v>
      </c>
      <c r="C13" s="15" t="s">
        <v>2</v>
      </c>
      <c r="D13" s="15" t="s">
        <v>3</v>
      </c>
      <c r="E13" s="1" t="s">
        <v>4</v>
      </c>
      <c r="F13" s="1" t="s">
        <v>5</v>
      </c>
      <c r="G13" s="14"/>
      <c r="H13" s="39" t="s">
        <v>10</v>
      </c>
      <c r="I13" s="6"/>
    </row>
    <row r="14" spans="1:9" ht="12.75" hidden="1">
      <c r="A14" s="26">
        <v>10</v>
      </c>
      <c r="B14" s="27"/>
      <c r="C14" s="28">
        <v>42795</v>
      </c>
      <c r="D14" s="28">
        <v>42978</v>
      </c>
      <c r="E14" s="2">
        <f>D14-C14</f>
        <v>183</v>
      </c>
      <c r="F14" s="3">
        <f>IF(AND(A14&lt;=7,B14&lt;&gt;"x"),(4.348*H11*1.5*A14*1.28),(4.348*H11*1.5*A14*1.0935))</f>
        <v>630.4517387999998</v>
      </c>
      <c r="G14" s="16"/>
      <c r="H14" s="32">
        <f>F14*E14*12/365.25</f>
        <v>3790.4778053519494</v>
      </c>
      <c r="I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8.75" thickBot="1">
      <c r="A18" s="7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ht="12.75">
      <c r="A19" s="6"/>
      <c r="B19" s="6"/>
      <c r="C19" s="6"/>
      <c r="D19" s="6"/>
      <c r="E19" s="6"/>
      <c r="F19" s="6"/>
      <c r="G19" s="6"/>
      <c r="H19" s="6"/>
      <c r="I19" s="10">
        <v>15</v>
      </c>
      <c r="J19" s="6"/>
      <c r="K19" s="6"/>
    </row>
    <row r="20" spans="1:16" ht="12.75">
      <c r="A20" s="6"/>
      <c r="B20" s="11" t="s">
        <v>0</v>
      </c>
      <c r="C20" s="12" t="s">
        <v>1</v>
      </c>
      <c r="D20" s="13"/>
      <c r="E20" s="6"/>
      <c r="F20" s="6"/>
      <c r="G20" s="6"/>
      <c r="H20" s="6"/>
      <c r="I20" s="6"/>
      <c r="J20" s="6"/>
      <c r="K20" s="6"/>
      <c r="N20" s="43"/>
      <c r="O20" s="43"/>
      <c r="P20" s="43"/>
    </row>
    <row r="21" spans="1:16" ht="24.75" customHeight="1">
      <c r="A21" s="38" t="s">
        <v>8</v>
      </c>
      <c r="B21" s="39" t="s">
        <v>11</v>
      </c>
      <c r="C21" s="15" t="s">
        <v>2</v>
      </c>
      <c r="D21" s="15" t="s">
        <v>3</v>
      </c>
      <c r="E21" s="1" t="s">
        <v>4</v>
      </c>
      <c r="F21" s="1" t="s">
        <v>5</v>
      </c>
      <c r="G21" s="14"/>
      <c r="H21" s="39" t="s">
        <v>10</v>
      </c>
      <c r="I21" s="6"/>
      <c r="J21" s="6"/>
      <c r="K21" s="6"/>
      <c r="N21" s="43"/>
      <c r="O21" s="22"/>
      <c r="P21" s="43"/>
    </row>
    <row r="22" spans="1:16" ht="12.75">
      <c r="A22" s="26">
        <v>7</v>
      </c>
      <c r="B22" s="27"/>
      <c r="C22" s="28">
        <v>42795</v>
      </c>
      <c r="D22" s="28">
        <v>42978</v>
      </c>
      <c r="E22" s="2">
        <f>D22-C22</f>
        <v>183</v>
      </c>
      <c r="F22" s="33">
        <f>IF(AND(A22&lt;=6,B22&lt;&gt;"x"),(4.348*I19*A22*1.28),(4.348*I19*A22*1.093))</f>
        <v>498.99821999999995</v>
      </c>
      <c r="G22" s="33"/>
      <c r="H22" s="34">
        <f>F22*E22*12/365.25</f>
        <v>3000.1371420123196</v>
      </c>
      <c r="I22" s="6"/>
      <c r="J22" s="6"/>
      <c r="K22" s="6"/>
      <c r="N22" s="43"/>
      <c r="O22" s="43"/>
      <c r="P22" s="43"/>
    </row>
    <row r="23" spans="1:11" ht="12.75">
      <c r="A23" s="29"/>
      <c r="B23" s="29"/>
      <c r="C23" s="30"/>
      <c r="D23" s="30"/>
      <c r="E23" s="4"/>
      <c r="F23" s="5"/>
      <c r="G23" s="17"/>
      <c r="H23" s="31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18" t="s">
        <v>7</v>
      </c>
      <c r="I25" s="19"/>
      <c r="J25" s="19"/>
      <c r="K25" s="20"/>
    </row>
    <row r="26" spans="1:11" ht="12.75">
      <c r="A26" s="47" t="s">
        <v>13</v>
      </c>
      <c r="B26" s="19"/>
      <c r="C26" s="19"/>
      <c r="D26" s="19"/>
      <c r="E26" s="19"/>
      <c r="F26" s="20"/>
      <c r="G26" s="6"/>
      <c r="H26" s="21" t="s">
        <v>12</v>
      </c>
      <c r="I26" s="28"/>
      <c r="J26" s="22"/>
      <c r="K26" s="23"/>
    </row>
    <row r="27" spans="1:11" ht="12.75">
      <c r="A27" s="46" t="s">
        <v>18</v>
      </c>
      <c r="B27" s="22"/>
      <c r="C27" s="22"/>
      <c r="D27" s="22"/>
      <c r="E27" s="22"/>
      <c r="F27" s="23"/>
      <c r="G27" s="6"/>
      <c r="H27" s="49" t="s">
        <v>17</v>
      </c>
      <c r="I27" s="50"/>
      <c r="J27" s="24"/>
      <c r="K27" s="25"/>
    </row>
    <row r="28" spans="1:8" ht="12.75" hidden="1">
      <c r="A28" s="46"/>
      <c r="B28" s="22"/>
      <c r="C28" s="22"/>
      <c r="D28" s="22"/>
      <c r="E28" s="22"/>
      <c r="F28" s="23"/>
      <c r="G28" s="6"/>
      <c r="H28" s="6"/>
    </row>
    <row r="29" spans="1:13" ht="12.75">
      <c r="A29" s="48" t="s">
        <v>14</v>
      </c>
      <c r="B29" s="24"/>
      <c r="C29" s="24"/>
      <c r="D29" s="24"/>
      <c r="E29" s="24"/>
      <c r="F29" s="25"/>
      <c r="G29" s="6"/>
      <c r="H29" s="22"/>
      <c r="I29" s="44"/>
      <c r="J29" s="43"/>
      <c r="K29" s="43"/>
      <c r="L29" s="43"/>
      <c r="M29" s="43"/>
    </row>
    <row r="30" spans="1:11" s="43" customFormat="1" ht="12.75">
      <c r="A30" s="22"/>
      <c r="B30" s="22"/>
      <c r="C30" s="22"/>
      <c r="D30" s="22"/>
      <c r="E30" s="22"/>
      <c r="F30" s="22"/>
      <c r="G30" s="22"/>
      <c r="H30" s="22"/>
      <c r="I30" s="45"/>
      <c r="J30" s="22"/>
      <c r="K30" s="22"/>
    </row>
    <row r="31" spans="1:13" ht="12.75">
      <c r="A31" s="6"/>
      <c r="B31" s="6"/>
      <c r="C31" s="6"/>
      <c r="D31" s="6"/>
      <c r="E31" s="6"/>
      <c r="F31" s="6"/>
      <c r="G31" s="6"/>
      <c r="H31" s="22"/>
      <c r="I31" s="22"/>
      <c r="J31" s="22"/>
      <c r="K31" s="22"/>
      <c r="L31" s="43"/>
      <c r="M31" s="43"/>
    </row>
    <row r="32" spans="1:13" ht="12.75">
      <c r="A32" s="53" t="s">
        <v>21</v>
      </c>
      <c r="B32" s="6"/>
      <c r="C32" s="6"/>
      <c r="D32" s="6"/>
      <c r="E32" s="6"/>
      <c r="F32" s="6"/>
      <c r="G32" s="6"/>
      <c r="H32" s="22"/>
      <c r="I32" s="22"/>
      <c r="J32" s="22"/>
      <c r="K32" s="22"/>
      <c r="L32" s="43"/>
      <c r="M32" s="43"/>
    </row>
    <row r="33" spans="1:12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51"/>
      <c r="I34" s="6"/>
      <c r="J34" s="6"/>
      <c r="K34" s="6"/>
      <c r="L34" s="36"/>
    </row>
    <row r="35" spans="1:10" ht="12.75">
      <c r="A35" s="52"/>
      <c r="I35" s="6"/>
      <c r="J35" s="6"/>
    </row>
    <row r="36" spans="9:11" ht="12.75">
      <c r="I36" s="6"/>
      <c r="J36" s="6"/>
      <c r="K36" s="6"/>
    </row>
    <row r="37" spans="9:11" ht="12.75">
      <c r="I37" s="6"/>
      <c r="J37" s="6"/>
      <c r="K37" s="37" t="s">
        <v>19</v>
      </c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2" ht="12.75">
      <c r="D42" s="42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F03D" sqref="B6 B14 B22" name="BBLAUE Felder"/>
    <protectedRange password="F03D" sqref="A6 C6:D6 A14 C14:D14 A22 C22:D22" name="GELBE Felder"/>
  </protectedRanges>
  <printOptions/>
  <pageMargins left="0.23" right="0.29" top="0.56" bottom="0.67" header="0.28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Schiffmann</dc:creator>
  <cp:keywords/>
  <dc:description/>
  <cp:lastModifiedBy>1.0</cp:lastModifiedBy>
  <cp:lastPrinted>2017-03-16T15:16:02Z</cp:lastPrinted>
  <dcterms:created xsi:type="dcterms:W3CDTF">2008-09-25T08:32:17Z</dcterms:created>
  <dcterms:modified xsi:type="dcterms:W3CDTF">2019-06-14T07:00:59Z</dcterms:modified>
  <cp:category/>
  <cp:version/>
  <cp:contentType/>
  <cp:contentStatus/>
</cp:coreProperties>
</file>