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showInkAnnotation="0" codeName="DieseArbeitsmappe" autoCompressPictures="0"/>
  <mc:AlternateContent xmlns:mc="http://schemas.openxmlformats.org/markup-compatibility/2006">
    <mc:Choice Requires="x15">
      <x15ac:absPath xmlns:x15ac="http://schemas.microsoft.com/office/spreadsheetml/2010/11/ac" url="\\files.th-koeln.de\Gruppenverzeichnisse\VERWALTUNG\AK-Plan_CV\Umsetzung\TP3-SPPs\03_Postdocs\Uniwind\2025-11-12_Uniwind_sup_net\"/>
    </mc:Choice>
  </mc:AlternateContent>
  <xr:revisionPtr revIDLastSave="0" documentId="13_ncr:1_{686134C8-285D-4028-AA6E-106FF32326F1}" xr6:coauthVersionLast="47" xr6:coauthVersionMax="47" xr10:uidLastSave="{00000000-0000-0000-0000-000000000000}"/>
  <bookViews>
    <workbookView xWindow="-120" yWindow="-120" windowWidth="29040" windowHeight="15720" tabRatio="643" xr2:uid="{00000000-000D-0000-FFFF-FFFF00000000}"/>
  </bookViews>
  <sheets>
    <sheet name="Excel-Tool" sheetId="1" r:id="rId1"/>
    <sheet name="Offers" sheetId="6" r:id="rId2"/>
    <sheet name="Read Me" sheetId="4" r:id="rId3"/>
    <sheet name="ResearchComp" sheetId="5" state="hidden" r:id="rId4"/>
  </sheets>
  <definedNames>
    <definedName name="_xlnm._FilterDatabase" localSheetId="0" hidden="1">'Excel-Tool'!$A$10:$G$48</definedName>
    <definedName name="Amorti" localSheetId="2">#REF!</definedName>
    <definedName name="Amorti">#REF!</definedName>
    <definedName name="AZeit" localSheetId="2">#REF!</definedName>
    <definedName name="AZeit">#REF!</definedName>
    <definedName name="BKosten" localSheetId="2">#REF!</definedName>
    <definedName name="BKosten">#REF!</definedName>
    <definedName name="BLine" localSheetId="2">#REF!</definedName>
    <definedName name="BLine">#REF!</definedName>
    <definedName name="BNutz" localSheetId="2">#REF!</definedName>
    <definedName name="BNutz">#REF!</definedName>
    <definedName name="_xlnm.Print_Area" localSheetId="0">'Excel-Tool'!$A$2:$G$9</definedName>
    <definedName name="_xlnm.Print_Area" localSheetId="2">'Read Me'!$A$2:$G$10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E17" i="1" l="1"/>
  <c r="E48" i="1" l="1"/>
  <c r="G48" i="1" s="1"/>
  <c r="E47" i="1"/>
  <c r="G47" i="1" s="1"/>
  <c r="E46" i="1"/>
  <c r="G46" i="1" s="1"/>
  <c r="E45" i="1"/>
  <c r="G45" i="1" s="1"/>
  <c r="E44" i="1"/>
  <c r="G44" i="1" s="1"/>
  <c r="E43" i="1"/>
  <c r="G43" i="1" s="1"/>
  <c r="E42" i="1"/>
  <c r="G42" i="1" s="1"/>
  <c r="E41" i="1"/>
  <c r="E40" i="1"/>
  <c r="G40" i="1" s="1"/>
  <c r="E39" i="1"/>
  <c r="G39" i="1" s="1"/>
  <c r="E38" i="1"/>
  <c r="G38" i="1" s="1"/>
  <c r="E37" i="1"/>
  <c r="G37" i="1" s="1"/>
  <c r="E36" i="1"/>
  <c r="G36" i="1" s="1"/>
  <c r="E35" i="1"/>
  <c r="G35" i="1" s="1"/>
  <c r="E34" i="1"/>
  <c r="G34" i="1" s="1"/>
  <c r="E33" i="1"/>
  <c r="G33" i="1" s="1"/>
  <c r="E32" i="1"/>
  <c r="G32" i="1" s="1"/>
  <c r="E31" i="1"/>
  <c r="G31" i="1" s="1"/>
  <c r="E30" i="1"/>
  <c r="G30" i="1" s="1"/>
  <c r="E29" i="1"/>
  <c r="G29" i="1" s="1"/>
  <c r="E28" i="1"/>
  <c r="G28" i="1" s="1"/>
  <c r="E27" i="1"/>
  <c r="G27" i="1" s="1"/>
  <c r="E26" i="1"/>
  <c r="G26" i="1" s="1"/>
  <c r="E25" i="1"/>
  <c r="G25" i="1" s="1"/>
  <c r="E24" i="1"/>
  <c r="G24" i="1" s="1"/>
  <c r="E23" i="1"/>
  <c r="G23" i="1" s="1"/>
  <c r="E22" i="1"/>
  <c r="G22" i="1" s="1"/>
  <c r="E21" i="1"/>
  <c r="G21" i="1" s="1"/>
  <c r="E20" i="1"/>
  <c r="G20" i="1" s="1"/>
  <c r="E19" i="1"/>
  <c r="G19" i="1" s="1"/>
  <c r="E18" i="1"/>
  <c r="G18" i="1" s="1"/>
  <c r="G17" i="1"/>
  <c r="E16" i="1"/>
  <c r="G16" i="1" s="1"/>
  <c r="E15" i="1"/>
  <c r="G15" i="1" s="1"/>
  <c r="E14" i="1"/>
  <c r="G14" i="1" s="1"/>
  <c r="E13" i="1"/>
  <c r="G13" i="1" s="1"/>
  <c r="E12" i="1"/>
  <c r="G12" i="1" s="1"/>
  <c r="E11" i="1"/>
  <c r="G11" i="1" s="1"/>
  <c r="C7" i="1" l="1"/>
  <c r="C6" i="1" s="1"/>
</calcChain>
</file>

<file path=xl/sharedStrings.xml><?xml version="1.0" encoding="utf-8"?>
<sst xmlns="http://schemas.openxmlformats.org/spreadsheetml/2006/main" count="543" uniqueCount="304">
  <si>
    <t>Name:</t>
  </si>
  <si>
    <t>Mean value</t>
  </si>
  <si>
    <t>Level</t>
  </si>
  <si>
    <t xml:space="preserve">Last Update: </t>
  </si>
  <si>
    <t>0,5 - 1,49</t>
  </si>
  <si>
    <t>R1 - First Stage Researcher</t>
  </si>
  <si>
    <t>1,5 - 2,49</t>
  </si>
  <si>
    <t>R2 - Recognised Researcher</t>
  </si>
  <si>
    <t>2,5 - 3,49</t>
  </si>
  <si>
    <t>R3 - Established Researcher</t>
  </si>
  <si>
    <t>Mean value:</t>
  </si>
  <si>
    <t>3,5 - 4,00</t>
  </si>
  <si>
    <t>R4 - Leading Researcher</t>
  </si>
  <si>
    <t>#</t>
  </si>
  <si>
    <t>Competence area</t>
  </si>
  <si>
    <t>Competence</t>
  </si>
  <si>
    <t>Current proficiency level</t>
  </si>
  <si>
    <t>Researcher Level</t>
  </si>
  <si>
    <t>Managing research</t>
  </si>
  <si>
    <t>1. Mobilise resources</t>
  </si>
  <si>
    <t>Foundational</t>
  </si>
  <si>
    <t>2. Manage projects</t>
  </si>
  <si>
    <t>Intermediate</t>
  </si>
  <si>
    <t>3. Negotiate</t>
  </si>
  <si>
    <t>4. Evaluate research</t>
  </si>
  <si>
    <t>Advanced</t>
  </si>
  <si>
    <t>5. Promote open access publications</t>
  </si>
  <si>
    <t>Making an impact</t>
  </si>
  <si>
    <t>1. Participate in the publication process</t>
  </si>
  <si>
    <t>2. Disseminate results to the research community</t>
  </si>
  <si>
    <t>3. Teach in academic or vocational contexts</t>
  </si>
  <si>
    <t>4. Communicate to the broad public</t>
  </si>
  <si>
    <t>5. Increase the impact of Science on Policy and Society</t>
  </si>
  <si>
    <t>None</t>
  </si>
  <si>
    <t>6. Promote open innovation</t>
  </si>
  <si>
    <t>7. Promote the transfer of knowledge</t>
  </si>
  <si>
    <t>Self-management</t>
  </si>
  <si>
    <t>1. Manage personal professional development</t>
  </si>
  <si>
    <t>2. Show entrepreneurial spirit</t>
  </si>
  <si>
    <t>3. Plan self-organisation</t>
  </si>
  <si>
    <t>4. Cope with pressure</t>
  </si>
  <si>
    <t>Cognitive abilities</t>
  </si>
  <si>
    <t>1. Abstract thinking</t>
  </si>
  <si>
    <t>Expert</t>
  </si>
  <si>
    <t>2. Critical thinking</t>
  </si>
  <si>
    <t>3. Analytical thinking</t>
  </si>
  <si>
    <t>4. Strategic thinking</t>
  </si>
  <si>
    <t>5. Systemic thinking</t>
  </si>
  <si>
    <t>6. Problem solving</t>
  </si>
  <si>
    <t>7. Creativity</t>
  </si>
  <si>
    <t>Working with others</t>
  </si>
  <si>
    <t>1. Interact professionally</t>
  </si>
  <si>
    <t>2. Develop networks</t>
  </si>
  <si>
    <t>3. Work in teams</t>
  </si>
  <si>
    <t>4. Ensure wellbeing at work</t>
  </si>
  <si>
    <t>5. Build mentor-mentee relationships</t>
  </si>
  <si>
    <t>6. Promote inclusion &amp; diversity</t>
  </si>
  <si>
    <t>Managing research tools</t>
  </si>
  <si>
    <t>1. Manage research data</t>
  </si>
  <si>
    <t>2. Promote citizen science</t>
  </si>
  <si>
    <t>3. Manage intellectual property rights</t>
  </si>
  <si>
    <t>4. Operate open-source software</t>
  </si>
  <si>
    <t>Doing research</t>
  </si>
  <si>
    <t>1. Have disciplinary expertise</t>
  </si>
  <si>
    <t>2. Perform scientific research</t>
  </si>
  <si>
    <t>3. Conduct interdisciplinary research</t>
  </si>
  <si>
    <t>4. Write research documents</t>
  </si>
  <si>
    <t>5. Apply research ethics and integrity principles</t>
  </si>
  <si>
    <t>1. Introduction</t>
  </si>
  <si>
    <t>What is ResearchComp?</t>
  </si>
  <si>
    <t>How is ResearchComp structured?</t>
  </si>
  <si>
    <t>The 4 proficiency levels could relate to the diverse stages in a research career (e.g. for R1-R4 researchers), but that is not necessarily the case.</t>
  </si>
  <si>
    <t>How should ResearchComp be used?</t>
  </si>
  <si>
    <t>What is the background of ResearchComp?</t>
  </si>
  <si>
    <t>Link to ResearchComp website</t>
  </si>
  <si>
    <t>Link to ESCO</t>
  </si>
  <si>
    <t>Link to ERA</t>
  </si>
  <si>
    <t>Link to Skills Agenda</t>
  </si>
  <si>
    <t>2. How to use this Excel sheet</t>
  </si>
  <si>
    <t>Read Me</t>
  </si>
  <si>
    <r>
      <t xml:space="preserve">ResearchComp is the </t>
    </r>
    <r>
      <rPr>
        <b/>
        <sz val="10"/>
        <color theme="1"/>
        <rFont val="Arial"/>
        <family val="2"/>
      </rPr>
      <t>first EU competence framework for researchers</t>
    </r>
    <r>
      <rPr>
        <sz val="10"/>
        <color theme="1"/>
        <rFont val="Arial"/>
        <family val="2"/>
      </rPr>
      <t xml:space="preserve"> aligned with the European Skills, Competences, and Occupations (ESCO) classification.</t>
    </r>
  </si>
  <si>
    <t>3. Proficiency levels</t>
  </si>
  <si>
    <t>ResearchComp has 3 main dimensions</t>
  </si>
  <si>
    <r>
      <t xml:space="preserve">- </t>
    </r>
    <r>
      <rPr>
        <b/>
        <sz val="10"/>
        <rFont val="Arial"/>
        <family val="2"/>
      </rPr>
      <t>7 competence areas</t>
    </r>
    <r>
      <rPr>
        <sz val="10"/>
        <rFont val="Arial"/>
        <family val="2"/>
      </rPr>
      <t xml:space="preserve"> (cognitive abilities, doing research, managing research, managing research tools, making an impact, working with others, self-management)</t>
    </r>
  </si>
  <si>
    <r>
      <t>The European Commission (</t>
    </r>
    <r>
      <rPr>
        <b/>
        <sz val="10"/>
        <color theme="1"/>
        <rFont val="Arial"/>
        <family val="2"/>
      </rPr>
      <t>EC</t>
    </r>
    <r>
      <rPr>
        <sz val="10"/>
        <color theme="1"/>
        <rFont val="Arial"/>
        <family val="2"/>
      </rPr>
      <t xml:space="preserve">) developed and published ResearchComp in </t>
    </r>
    <r>
      <rPr>
        <b/>
        <sz val="10"/>
        <color theme="1"/>
        <rFont val="Arial"/>
        <family val="2"/>
      </rPr>
      <t>2023</t>
    </r>
    <r>
      <rPr>
        <sz val="10"/>
        <color theme="1"/>
        <rFont val="Arial"/>
        <family val="2"/>
      </rPr>
      <t xml:space="preserve"> to deliver on the new European Research Area (ERA) and the Skills Agenda and contributing to the European Year of Skills.</t>
    </r>
  </si>
  <si>
    <t>Link to European Year of Skills 2023</t>
  </si>
  <si>
    <t>ResearchComp is a tool that supports researchers in assessing and developing their transversal competences in order to promote their research careers in academia and beyond.</t>
  </si>
  <si>
    <r>
      <t xml:space="preserve">- For each competence, it lists learning outcomes based on </t>
    </r>
    <r>
      <rPr>
        <b/>
        <sz val="10"/>
        <rFont val="Arial"/>
        <family val="2"/>
      </rPr>
      <t>4 proficiency levels</t>
    </r>
    <r>
      <rPr>
        <sz val="10"/>
        <rFont val="Arial"/>
        <family val="2"/>
      </rPr>
      <t xml:space="preserve"> (foundational, intermediate, advanced, expert).</t>
    </r>
  </si>
  <si>
    <r>
      <t xml:space="preserve">- </t>
    </r>
    <r>
      <rPr>
        <b/>
        <sz val="10"/>
        <rFont val="Arial"/>
        <family val="2"/>
      </rPr>
      <t>38 competencies.</t>
    </r>
  </si>
  <si>
    <r>
      <t xml:space="preserve">The competencies are presented in a </t>
    </r>
    <r>
      <rPr>
        <b/>
        <sz val="10"/>
        <rFont val="Arial"/>
        <family val="2"/>
      </rPr>
      <t>random order</t>
    </r>
    <r>
      <rPr>
        <sz val="10"/>
        <rFont val="Arial"/>
        <family val="2"/>
      </rPr>
      <t xml:space="preserve">: they are </t>
    </r>
    <r>
      <rPr>
        <b/>
        <sz val="10"/>
        <rFont val="Arial"/>
        <family val="2"/>
      </rPr>
      <t>equally important</t>
    </r>
    <r>
      <rPr>
        <sz val="10"/>
        <rFont val="Arial"/>
        <family val="2"/>
      </rPr>
      <t>, as the circular visualisation suggests. The tool should be adapted to one´s own needs.</t>
    </r>
  </si>
  <si>
    <t xml:space="preserve">Researchers should develop competencies in all 7 areas. </t>
  </si>
  <si>
    <r>
      <t xml:space="preserve">However, it is </t>
    </r>
    <r>
      <rPr>
        <b/>
        <sz val="10"/>
        <rFont val="Arial"/>
        <family val="2"/>
      </rPr>
      <t>not</t>
    </r>
    <r>
      <rPr>
        <sz val="10"/>
        <rFont val="Arial"/>
        <family val="2"/>
      </rPr>
      <t xml:space="preserve"> suggested that researchers reach the</t>
    </r>
    <r>
      <rPr>
        <b/>
        <sz val="10"/>
        <rFont val="Arial"/>
        <family val="2"/>
      </rPr>
      <t xml:space="preserve"> highest proficiency level for all 38 competencies</t>
    </r>
    <r>
      <rPr>
        <sz val="10"/>
        <rFont val="Arial"/>
        <family val="2"/>
      </rPr>
      <t xml:space="preserve"> or have the </t>
    </r>
    <r>
      <rPr>
        <b/>
        <sz val="10"/>
        <rFont val="Arial"/>
        <family val="2"/>
      </rPr>
      <t>same proficiency</t>
    </r>
    <r>
      <rPr>
        <sz val="10"/>
        <rFont val="Arial"/>
        <family val="2"/>
      </rPr>
      <t xml:space="preserve"> across all the competencies.</t>
    </r>
  </si>
  <si>
    <t>Targeted Researcher level</t>
  </si>
  <si>
    <t>Next best action</t>
  </si>
  <si>
    <t>Current Level*:</t>
  </si>
  <si>
    <t>* This tool has been developed for self-assessment using the ReserchComp model. All information, in particular the determined current researcher level, is without guarantee.</t>
  </si>
  <si>
    <t>• Informs others about relevant funding sources and advises them on application procedures.
• Leads consortiums in major presenting grant applications.
• Actively engages in the  unding of one’s own institution.</t>
  </si>
  <si>
    <t>• Is familiar with key funding sources and can navigate their application procedures.
• Autonomously applies for small research grants and contributes to larger applications.
• Recognises the importance of funding of one’s own institution and own research.</t>
  </si>
  <si>
    <t>• Is aware of funding sources for research projects and of the related application procedures.
• Contributes to drafting research proposals.</t>
  </si>
  <si>
    <t>• Disseminates in a range of publication outlets and actively seeks open access alternatives.
• Assists peers in their use of information technology supporting research.
• Tracks own research impact with appropriate tools.</t>
  </si>
  <si>
    <t>• Evaluates basic research proposals and the quality of primary and secondary research data.
• Effectively assesses and reflects over own research process.
• Provides constructive criticism.</t>
  </si>
  <si>
    <t>• Knows the fundamentals of negotiation.
• Actively seeks to understand the different viewpoints and motivations of the negotiating parties.</t>
  </si>
  <si>
    <t>• Contributes to negotiation strategies by developing scenarios and a clear vision.
• Efficiently defends contested arguments.
• Knows how to rebut arguments not supported by evidence.</t>
  </si>
  <si>
    <t>• Leads the development and implementation of negotiating strategies.
• Demonstrates creativity and anticipatory thinking in negotiating processes.
• Leverages solutions in creative ways also away from the negotiating table.</t>
  </si>
  <si>
    <t>• Advises others of the design and implementation of
negotiating strategies.
• Is known for being an effective negotiator in complex and
controversial issues.
• Under change, adapts negotiating strategy in a creative way.</t>
  </si>
  <si>
    <t>• Is known for outstanding project management skills.
• Designs the project management and reporting structure for prestigious research projects.
• Takes necessary decisions even when unpopular and is able to successfully convey the reason behind these decisions in complex projects.</t>
  </si>
  <si>
    <t>• Manages multiple projects and identifies their synergies.
• Leverages problems and anticipates and manages conflicts within the project team and with project stakeholders.</t>
  </si>
  <si>
    <t>• Effectively uses a broad project management toolkit.
• Defines and designs own research projects.
• Identifies risks and implements proper mitigation strategies.</t>
  </si>
  <si>
    <t>• Is familiar with different project management approaches and tools.
• Participates in projects and delivers results according to deadlines.</t>
  </si>
  <si>
    <t>• Produces publishable material of high standard
• Collaborates and co-authors with other researchers
• Peer reviews publications.
• Disseminates in a range of research outlets (research, professional and public).</t>
  </si>
  <si>
    <t>• Understands the processes of publication both in the traditional and in the Open
Science paradigm
• Understands how academics communicate research results
• Is aware of the diverse outlets for publications and publishes research results with supervision.</t>
  </si>
  <si>
    <t>• Regularly publishes in, and is involved in the editing of, academic journals
• Actively seeks co-authors and collaboration
• Is lead author on co-authored outputs.
• Supports less experienced researchers to publish.</t>
  </si>
  <si>
    <t>• Is well-known for involvement in editing academic journals
• Has multiple high-ranked publications
• Serves on influential editorial boards
• Has published internationally and publicly renowned articles.</t>
  </si>
  <si>
    <t>• Engages in knowledge exchange
• Understands the different ways that research results can be disclosed
• Presents at academic conferences</t>
  </si>
  <si>
    <t>• Communicates research in an accessible way to a diverse research community
• Engages in interdisciplinary knowledge exchange.</t>
  </si>
  <si>
    <t>• Publishes scientific results of high-quality and promotes them to other researchers.
• Educates, advises, and guides others on the process of publishing scientific results.
• Is known within the research community for disseminating high quality scientific results.</t>
  </si>
  <si>
    <t>• Chairs and leads scientific associations and conferences.
• Actively promotes the reputation and esteem of the field.
• Is a globally renowned authority on own topic and related interdisciplinary areas.</t>
  </si>
  <si>
    <t>• Constantly seeks to improve own teaching with different techniques and approaches
• Manages educational programmes
• Advocates for the teaching-learning-research connection and interaction
• Supervises postgraduate researchers.</t>
  </si>
  <si>
    <t>• Develops own teaching style 
• Assists in the development of student research skills
• Co-supervises postgraduate research projects
• Seeks ways for own research to influence teaching.</t>
  </si>
  <si>
    <t>• Contributes to teaching at undergraduate level
• Assists in the supervision of undergraduate projects
• Is aware of how research interacts with education.</t>
  </si>
  <si>
    <t>• Pursues opportunities to develop research-informed
education
• Leads educational programmes and their quality
assurance procedures
• Is recognized as an inspiring educator and supervisor.</t>
  </si>
  <si>
    <t>• Understands and appreciates the value of engaging with the public.
• Listens with attention and speaks with intention.
• Knows the basics of non-scientific argumentation and the differences between scientific and non-scientific arguments.
• Presents own research at small-scale events.</t>
  </si>
  <si>
    <t>• Recognises the mutual benefit of public engagement in research.
• Contributes to promoting the public understanding of own research area.
• Knows how to present the value of own research and the evidence it is based on, to a non-scientific audience.</t>
  </si>
  <si>
    <t>• Creates a climate where public engagement activity is valued.
• Leads major public engagement projects.
• Contributes to shaping the public’s conception of own research area.
• Uses different communication forms tailored for different audiences.</t>
  </si>
  <si>
    <t>• Gives strategic support for the setup of public engagement
campaigns
• Occupies specific public engagement post(s) or personal chair.
• Is renowned for communicating  scientific concepts in a clear, charismatic, and attractive manner, using appealing communication tools for the target audience</t>
  </si>
  <si>
    <t>• Understands the policy-making processes relevant for own field of research
• Presents findings in a policy friendly format.
• Understands the wider contexts in which policies are situated.</t>
  </si>
  <si>
    <t>• Writes science-for-policy outputs cited or used by policymakers
• Advices and supports colleagues in writing science-for-policy outputs
• Builds networks to inform policy making by evidence.</t>
  </si>
  <si>
    <t>• Informs political priorities by presenting compelling evidence of challenges, or reframing of challenges.
• Is called upon as knowledge broker in crisis/urgent situations.
• Is called upon to work directly with high-level policy makers.</t>
  </si>
  <si>
    <t>• Recognises the mutual importance of policy making and research.
• Engages in dialogue with, government institutions, stakeholders, and other key organisations.
• Is aware of different approaches to knowledge
brokering 
• Contributes to science-for-policy outputs.</t>
  </si>
  <si>
    <t>• Understands the role of innovation, creativity, and collaboration with external partners in research.
• Can engage in interdisciplinary research.
• Is open to collaboration with external partners.</t>
  </si>
  <si>
    <t>• Develops new ways of collaborating with external partners on topics related to own research.
• Pursues interdisciplinary research.
• Identifies promising ideas which stem from external partners.</t>
  </si>
  <si>
    <t>• Establishes collaboration platforms for research
problems and co-creation activities.
• Leads innovative collaborations with external stakeholders from industry, public and third sectors.</t>
  </si>
  <si>
    <t>• Challenges traditional viewpoints for how to practice research by steering it towards innovation generating external collaboration projects.
• Has a track-record of successful innovation projects developed in collaboration with external partners.</t>
  </si>
  <si>
    <t>• Understands the process of commercial exploitation of research results.
• Recognises the value of embedding academia in innovation communities.
• Appreciates the importance of knowledge exchange within society.</t>
  </si>
  <si>
    <t>• Develops research ideas with the aims to commercialise them.
• Contributes to knowledge exchange within society.
• Is aware of different methods to commercialise research.</t>
  </si>
  <si>
    <t>• Turns research into ventures.
• Advocates for increased engagement with the innovation community.
• Builds networks to influence change through knowledge exchange.
• Recognises research projects’ potential for new products and novel applications.</t>
  </si>
  <si>
    <t>• Provides strategic leadership and support to others’ commercialisation projects.
• Has reputation for successful engagement with innovation stakeholders.
• Stimulates, creates and builds extensive relationships in entrepreneurial/business/commercial context.
• Has a track record of successful adoptions of new technologies and/or new ideas.</t>
  </si>
  <si>
    <t>Learning Outcomes for proficiency level</t>
  </si>
  <si>
    <t>• Actively seeks mentoring for career progression and employability development.
• Maintains own records of achievements and experiences.
• Develops personal skills and skills aligned with employers’ requirements.</t>
  </si>
  <si>
    <t>• Initiates networks and relationships important to career development.
• Actively pursues self and career improvement, and seeks others’ advice on this.
• Strategically develops both personal and career-oriented skills.</t>
  </si>
  <si>
    <t>• Coaches others in academic career development.
• Uses networks to further the career of others.
• Purposefully develops professional and personal skills for self and others.</t>
  </si>
  <si>
    <t>• Networks in support of the professional development of
less experienced researchers at the department
• Paves the road for successors and the continuation of research in priority areas.
• Is known as a reference point in relation to expanding lifelong learning and continuous professional development.</t>
  </si>
  <si>
    <t>• Demonstrates initiative and seeks opportunities to create value with own research.
• Understands the potential of commercialising academic research.</t>
  </si>
  <si>
    <t>• Actively and persistently pursues opportunities to create value with own research.
• Takes calculated risks and performs iterations and tests to get feedback on new ideas.</t>
  </si>
  <si>
    <t>• Understands the process behind creating products and services greater than the sum of their parts.
• Mobilises and engages others in entrepreneurial projects.</t>
  </si>
  <si>
    <t>• Enables entrepreneurial vison of others.
• Proactively connects the dots between diverse research fields and new societal trends, needs, and challenges, and makes clear judgment calls about how this can be explored through entrepreneurial activities.</t>
  </si>
  <si>
    <t>• Functions as a role model and a coach in questions about time management.
• Is known for creating work environment with a sustainable work/life balance.
• Applies sustainable practices that are considered as exemplary and which are inspirational and imitated by others.</t>
  </si>
  <si>
    <t>• Identifies synergies between projects to use own time efficiently and productively.
• Manages several complex projects to time, in a sustainable way for self and others.
• Always prioritises sustainable alternatives in projects and work-related activities.</t>
  </si>
  <si>
    <t>• Establishes own time management systems.
• Is forward thinking and adapts to unexpected changes.
• Sustains a sustainable work/life balance.
• Actively seeks out environmentally friendly alternatives for work-related activities.</t>
  </si>
  <si>
    <t>• Manages time in own research projects effectively.
• Works autonomously, but actively seeks guidance when necessary.
• Is aware of how work-related activities affect the environment.</t>
  </si>
  <si>
    <t>• Handles unfamiliar and uncomfortable situations with limited support and supervision.
• Perseveres and moves forward in stressful and pressed situations with limited assistance.
• Adapts to new cultural contexts.</t>
  </si>
  <si>
    <t>• Manages challenges and makes decisions under uncertainty.
- Endures setbacks and failures.
- Demonstrates high tolerance for stress and pressure</t>
  </si>
  <si>
    <t>• Develops strategies for dealing with uncertainty and adversity.
• Assists others in challenging and adverse situations.
• Comfortably makes decisions based on limited information when necessary.</t>
  </si>
  <si>
    <t>• Is recognised as confident decision-maker in uncertain and adverse situations.
• A well-known manager and advisor for those who are operating in uncertain situations and adverse contexts.</t>
  </si>
  <si>
    <t>• Assimilates concepts from own discipline.
• Establishes relationships with own knowledge.</t>
  </si>
  <si>
    <t>• Elaborates concepts independently.
• Identifies and understands complex trends and patterns.</t>
  </si>
  <si>
    <t>• Uses with confidence concepts from other disciplines.
• Provides insights beyond the obvious.</t>
  </si>
  <si>
    <t>• Connects unrelated ideas and concepts to elaborate theories.
• Contributes outstanding insights pushing the frontiers of knowledge.</t>
  </si>
  <si>
    <t>• Understands complex arguments.
• Is humble and curious to listen to others’ thoughts.
• Formulates assumptions based on own knowledge and information acquired.</t>
  </si>
  <si>
    <t>• Consciously tries to avoid biased thinking and behaviour.
• Makes sound and realistic judgements based on evidence.</t>
  </si>
  <si>
    <t>• Includes approaches to ensure focus on critical thinking in research projects.
• Stimulates critical thinking in less experienced researchers and peers.</t>
  </si>
  <si>
    <t>• Builds research processes and environments where critical thinking is central.
• Stimulates critical thinking at discipline/research area and policy levels.</t>
  </si>
  <si>
    <t>• Analyses basic information, data, and ideas.
• Assesses and evaluates own findings and datasets.</t>
  </si>
  <si>
    <t>• Critically analyses complex information, data and ideas from diverse sources.
• Assesses and evaluates findings and datasets of others.</t>
  </si>
  <si>
    <t>• Masters a broad range of analytical methods, and actively seeks to learn new ones.
• Supports less experienced researchers and staff to develop their critical analytical skills.</t>
  </si>
  <si>
    <t>• Makes an outstanding use of logic and reasoning to analyse research problems.
• Develops new analytical approaches and methods.</t>
  </si>
  <si>
    <t>• Synthesises basic information, data and ideas.
• Positions own research in the field’s research landscape and connects it with existing knowledge.</t>
  </si>
  <si>
    <t>• Understands the broader context of research.
• Strategically aligns own research with institutional and/or disciplinary focus.
• Creates visionary ideas and/or ways of working.</t>
  </si>
  <si>
    <t>• Critically synthesises complex information, data and ideas from diverse sources.
• Establishes new and unexpected connections across research areas and sectors.
• Ideates visionary research projects.</t>
  </si>
  <si>
    <t>• Develops a vision and research strategy beyond institutional and disciplinary focus.
• Is recognised as a thought leader and as someone who strategically shapes the broader research agenda.</t>
  </si>
  <si>
    <t>• Differentiates between complicated and complex research, challenges and knows why this distinction matters.
• Understands the national and international research landscape of own discipline.</t>
  </si>
  <si>
    <t>• Actively engages in collaborative interactions within the research system.
• Understands the research landscape, and the complex interaction between its actors, beyond own discipline.</t>
  </si>
  <si>
    <t>• Enables others to appreciate and engage with complex research challenges.
• Masters the main components of a specific research system and identifies properties of components and key interactions.</t>
  </si>
  <si>
    <t>• Establishes relationships with all relevant stakeholders inside and outside academia to develop own research area.
• Changes and improves the complex interconnections between research and other sectors.</t>
  </si>
  <si>
    <t>• Inquires about basic themes of own research.
• Elaborates simple research hypotheses.</t>
  </si>
  <si>
    <t>• Assesses the effectiveness of own and others’ solutions to research problems.
• Formulates and verifies hypotheses addressing a broad range of research problems.</t>
  </si>
  <si>
    <t>• Tackles new, complex, and interdisciplinary problems.
• Challenges existing hypotheses and proposes new ones based on evidence.</t>
  </si>
  <si>
    <t>• Ideates projects challenging traditional thinking and brings new knowledge through own research.
• Makes major contributions to understanding and solving complex problems.</t>
  </si>
  <si>
    <t>• Is inquisitive, curious, and open-minded
• Seeks different perspectives.</t>
  </si>
  <si>
    <t>• Generates, expresses, and tests new ideas and solutions
• Explores ideas also from different areas.</t>
  </si>
  <si>
    <t>• Creates novel and valuable ideas
• Inspires and develops others’ inquiry style.</t>
  </si>
  <si>
    <t>• Expands existing solutions, or proposes new ones, for relevant scientific problems
• Challenges the status quo in a visionary way.</t>
  </si>
  <si>
    <t>• Listens to other people’s ideas with no prejudice.
• Understands the value of collegial behaviour and works professionally and collaboratively.</t>
  </si>
  <si>
    <t>• Asks colleagues for feedback, advice, and critical appraisal of own work.
• Embraces behaviours that foster effective and positive interactions with colleagues in a goal-oriented manner.</t>
  </si>
  <si>
    <t>• Professionally interacts goal-oriented/productively with colleagues both in own and other disciplinary areas.
• Supervises and supports the development of less experienced colleagues.</t>
  </si>
  <si>
    <t>• Communicates as peers with colleagues of any rank.
• Is recognised for own effective leadership style.</t>
  </si>
  <si>
    <t>• Understands the value of collaborative work.
• Builds and fosters working relationships with colleagues.
• Promotes ownself as collaborative and accessible.</t>
  </si>
  <si>
    <t>• Contributes to multi- or cross-disciplinary collaborative teams.
• Develops collaborative networks, and actively includes colleagues in these.
• Makes use of face-to-face and online networking environments for promotion of own profile and research.</t>
  </si>
  <si>
    <t>• Engages with stakeholders external of own institutions.
• Establishes strategic collaborations and partnerships to develop own research area.
• Encourages own institution to foster collaborative networks.</t>
  </si>
  <si>
    <t>• Builds and leads collaboration partnerships within and outside own institution.
• Is an influential leader of large international consortia with academic and non-academic partners.</t>
  </si>
  <si>
    <t>• Works within teams under supervision to produce research outputs.
• Appreciate the impact of own behaviour on teamwork.</t>
  </si>
  <si>
    <t>• Recognises the importance of team leadership behaviours.
• Understands own priorities and those of own coworkers, creates a cooperative work environment, and thus optimizes the output of teamwork.</t>
  </si>
  <si>
    <t>• Understands team dynamics and how to manage conflict and appraisal of team members.
• Leverages the strengths of different team members to achieve outstanding results.
• Is able to modulate own leadership for the best interest of the team.</t>
  </si>
  <si>
    <t>• Enhances the transformative capacity of the organisation by recruiting, training, and building teams.
• Is known for building and leading successful teams.</t>
  </si>
  <si>
    <t>• Understands the link between work, physical and mental health, and wellbeing.
• Uses support and advisory resources to avoid stress and pressure.
• Considers the needs of others.</t>
  </si>
  <si>
    <t>• Maintains a leveled work-life balance.
• Is well informed about health promotion and takes responsibility for own work situation.
• Assists colleagues manage pressure and stress and contributes to a healthy work environment.</t>
  </si>
  <si>
    <t>• Actively pursues and promotes work-life balance and tracks well-being issues at work, for self and team.
• Educates and consults other in the management of stress.</t>
  </si>
  <si>
    <t>• Designs and implements policies on work-life balance and wellbeing in own organization(s).
• Influences policies on work-life balance and well-being at national and international level.</t>
  </si>
  <si>
    <t>• Influences policies on mentor-mentee relationships.
• Nurtures talents, identifies hidden potential in mentees, and contributes to the development of outstanding and resilient researchers.</t>
  </si>
  <si>
    <t>• Develops confidence and manages over-confidence in mentees.
• Engages with existing national and international mentorship programmes.</t>
  </si>
  <si>
    <t>• Encourages less experienced colleagues to seek guidance and advice.
• Acts as a mentor to less experienced colleagues.</t>
  </si>
  <si>
    <t>• Supports others through teaching and advisory activities.
• Acknowledges the importance of receiving mentoring, and actively seeks support and advice.</t>
  </si>
  <si>
    <t>• Appreciates the importance of diversity and how it benefits complex research projects.
• Is open-minded about diverging perspectives, and sensible and respectful to individual differences.
• Understands diversity and equality requirements of institutions.</t>
  </si>
  <si>
    <t>• Actively works with diversity projects.
• Keeps up to date on research and findings about the benefits and challenges of working with diversity.
• Works exclusively in teams and collaboration partnerships that respect inclusiveness and diversity.</t>
  </si>
  <si>
    <t>• Advises and mentors less experienced colleagues about working with diversity.
• Actively promotes equality and diversity standards at the institution.</t>
  </si>
  <si>
    <t>• Influences policy on diversity and equality standards.
• Is known for managing diversity and equality in an exemplary way in projects and institutions.</t>
  </si>
  <si>
    <t>• Identifies sources of information, and assesses if data is trustworthy, valid, reliable and pertinent.
• Knows how to store and organise data in an accessible way digitally.
• Uses, transforms, and analyses non-sensitive research data transparently and in accordance with legal and privacy requirements.</t>
  </si>
  <si>
    <t>• Organises data sets to be findable, accessible, interoperable, and reusable (FAIR), and to be easily stored and retrieved in a structured environment.
• Trains and empowers other team members to work with data in a structured, transparent, and accessible way.</t>
  </si>
  <si>
    <t>• Applies data analysis tools, understands legal and ethical issues linked to the use of data, and integrates data management plans.
• Transforms, organises, and analyses data in a research context, and applies metrics to evaluate the success of data initiatives.
• Promotes FAIR principles within own academic community.</t>
  </si>
  <si>
    <t>• Creates relevant data sets from different sources, and develops effective methods making data more comprehensible for research.
• Proposes new processes and practices in managing data, information and digital content in a structured digital environment.
• Is known as influential advocate of FAIR principles.</t>
  </si>
  <si>
    <t>• Understands that citizens are knowledge-holders with the ability to contribute to the research process in some areas of research.
• Knows the pros and cons of engaging or not engaging with citizens in research endeavours.</t>
  </si>
  <si>
    <t>• Is inclusive and transparent in the research process and understands how best to engage with citizens in each specific context.</t>
  </si>
  <si>
    <t>• Engages all categories of citizens in the research process and integrates them at specific stages of the research cycle.</t>
  </si>
  <si>
    <t>• Is recognised for engaging with citizens in an inclusive, transparent and effective manner.
• Develops novel, reliable, and trustworthy protocols in own research area to include citizens in the research process.</t>
  </si>
  <si>
    <t>• Understands basic concepts of data ownership rules as they apply to own research.
• Knows what copyright, IPR, and licensing are, and seeks advice from more experienced researchers.</t>
  </si>
  <si>
    <t>• Is familiar with the protection of research outputs, open and wider access, and the different licenses related to own research activity.
• Advises peers and less experienced researchers and is the reference person about intellectual property.</t>
  </si>
  <si>
    <t>• Values the relevance of closed and open access of research outputs to researchers and the wider society.
• Engages with the local technology transfer office to facilitate the commercialisation of intellectual property where appropriate.</t>
  </si>
  <si>
    <t>• Leads the development of new procedures for IP protection within the HE sector and professional associations/bodies.
• Successfully protects and commercializes own research outputs.</t>
  </si>
  <si>
    <t>• Understands the value of open-source software.
• Is aware of pros and cons of operating open-source software
• Writes open-source codes under supervision.</t>
  </si>
  <si>
    <t>• Understands and makes use of relevant open-source licenses.
• Knows and uses the most relevant open-source repositories in own research area.
• Writes open-source codes using common open-source coding practices.</t>
  </si>
  <si>
    <t>• Trains students and staff in developing open-source software.
• Promotes the use of open-source software in own academic community
• Participates as a developer in open-source projects.</t>
  </si>
  <si>
    <t>• Shapes national and international open-source policies.
• Leads open-source projects of large scope.</t>
  </si>
  <si>
    <t>• Contributes with, and has a deep understanding of, novel developments in own and related research areas, pursuing whenever appropriate an interdisciplinary approach.
• Influences national and international policies related to ethics and integrity in research.</t>
  </si>
  <si>
    <t>• Brings new knowledge to own and related disciplines and is aware of its impact on society.
• Influences national and international policies related to ethics and integrity in own research area.</t>
  </si>
  <si>
    <t>• Makes original contributions to own research area.
• Supports awareness of societal, political, ethical, and integrity related aspects of knowledge creation in own research area.
• Includes GDPR and privacy requirements in own research activity.</t>
  </si>
  <si>
    <t>• Understands key concepts and relevant knowledge of own research area.
• Keeps track of the latest advances within related fields.
• Is familiar with RRI (Responsible Research and Innovation) and ethical requisites to develop research in own discipline.
• Need guidance to implement GDPR and privacy requirements.</t>
  </si>
  <si>
    <t>• Produces and accesses reliable research data.
• Learns from senior researchers in own institutions and takes part in collaborative research projects.</t>
  </si>
  <si>
    <t>• Knows how to create, organise, validate, share, store, and curate information and is aware of the risks therein.
• Manages an independent research group.
• Engages in research collaborations outside of own institution.</t>
  </si>
  <si>
    <t>• Introduces the use of new research tools and methods in own area.
• Coordinates research collaboration networks.
• Advises less experienced colleagues on research approaches in own discipline.</t>
  </si>
  <si>
    <t>• Sets the research agenda in own research area.
• Leads a large research organisations.
• Designs guidelines and educational material for performing research.</t>
  </si>
  <si>
    <t>• Values the benefits of knowledge from disciplines and domains different from own.
• Engages with and learns from researchers from other disciplines.</t>
  </si>
  <si>
    <t>• Fosters creativity and critical thinking in inter-disciplinary meetings.
• Leads an inter-disciplinary research group and/or collaborates with colleagues from other disciplines at national and international institutions.</t>
  </si>
  <si>
    <t>• Develops new approaches to perform research across disciplines.
• Leads inter-disciplinary research collaboration networks.</t>
  </si>
  <si>
    <t>• Develops a visionary approach and challenges traditional viewpoints.
• Sets the policy agenda to develop research across disciplinary and functional boundaries.</t>
  </si>
  <si>
    <t>• Contributes, under supervision, content for research, academic, and technical texts in a style appropriate for readership in own research area.
• Becomes confident with scholarly publishing tools.</t>
  </si>
  <si>
    <t>• Communicates in a written style appropriate for specialist and non-specialist audiences.
• Supervises and mentors less experienced researchers in academic literacy and writing skills.
• Reviews and edits academic and technical texts.</t>
  </si>
  <si>
    <t>• Develops advanced academic writing competences and leads the production of research literature, presenting complex ideas in a clear way.
• Masters the use of scholarly publishing tools and has a deep understanding of the publication processes.</t>
  </si>
  <si>
    <t>• Writes academic and technical texts also in research areas contiguous to own discipline.
• Innovates scholarly publishing by introducing new tools or business models in the industry.</t>
  </si>
  <si>
    <t>• Has a basic understanding of ethical conduct of research and of integrity principles.
• Asks for expert advice when in doubt about ethical decisions.</t>
  </si>
  <si>
    <t>• Is well versed in the ethical conduct of research.
• Provides advices about ethical issues of research to peers.
• Is alert and attentive to falsification and plagiarism.</t>
  </si>
  <si>
    <t>• Engages actively in the works of various ethical committees.
• Promotes public understanding of the ethical issues raised by research.
• Helps less experienced researchers in the ethical conduct of research.</t>
  </si>
  <si>
    <t>• Actively contributes to develop ethical guidelines and systems to ensure ethical conduct of research in academia.
• Advises policy makers on policies and procedures of own research/academic/professional sector.</t>
  </si>
  <si>
    <t>4. Who developed this document?</t>
  </si>
  <si>
    <t>Workshops by the Center of Academic Development (ZLE)</t>
  </si>
  <si>
    <t>Offers by Equal Opportunities Office</t>
  </si>
  <si>
    <t>Offers of TH Köln and external to develop and improve competences</t>
  </si>
  <si>
    <t>Relevant offers at TH Köln for Doctoral Researchers/Postdocs</t>
  </si>
  <si>
    <t>Coaching program</t>
  </si>
  <si>
    <t>Good supervision</t>
  </si>
  <si>
    <t>Project management workshops</t>
  </si>
  <si>
    <t>Publishing strategies workshops</t>
  </si>
  <si>
    <t>Offers by university library</t>
  </si>
  <si>
    <t>Cologne Open Science</t>
  </si>
  <si>
    <t>Transfer events</t>
  </si>
  <si>
    <t>Supervision agreement</t>
  </si>
  <si>
    <t>Project and time management workshops</t>
  </si>
  <si>
    <t>Afternoon for Doctoral and Postdoctoral Researchers</t>
  </si>
  <si>
    <t>normaleralsdudenkst.de</t>
  </si>
  <si>
    <t>Health Promotion at TH Köln</t>
  </si>
  <si>
    <t>Patent Service at TH Köln</t>
  </si>
  <si>
    <t>Data Protection Officer at TH Köln</t>
  </si>
  <si>
    <t>Consultation services university library</t>
  </si>
  <si>
    <t xml:space="preserve">Workshops on research methods </t>
  </si>
  <si>
    <t>Participation in doctoral colloquia</t>
  </si>
  <si>
    <t>Research Data Management consultation and workshops</t>
  </si>
  <si>
    <t>Research cooperation across disciplines</t>
  </si>
  <si>
    <t>Writing consultation at the Writing Center</t>
  </si>
  <si>
    <t>Scientific writing wokshops</t>
  </si>
  <si>
    <t>Ethics Workshop</t>
  </si>
  <si>
    <t>Good Research Practice workshops</t>
  </si>
  <si>
    <t>Research support service at TH Köln</t>
  </si>
  <si>
    <t>University library services</t>
  </si>
  <si>
    <t>Workshops on science communication</t>
  </si>
  <si>
    <t>Participation in science slams or other public events</t>
  </si>
  <si>
    <t>Young Entrepreneurs in Science workshops</t>
  </si>
  <si>
    <t>Consultation service transfer and IP at TH Köln</t>
  </si>
  <si>
    <t>Workshops on time management</t>
  </si>
  <si>
    <t>Gateway TH Köln</t>
  </si>
  <si>
    <t>Psychosocial counseling of AStA TH Köln</t>
  </si>
  <si>
    <t>Creative writing workshops</t>
  </si>
  <si>
    <t>Creativity workshops</t>
  </si>
  <si>
    <t>Science communication workshops</t>
  </si>
  <si>
    <t>Participation in joint research projects</t>
  </si>
  <si>
    <t>Managing (research) projects</t>
  </si>
  <si>
    <t>Leadership workshops</t>
  </si>
  <si>
    <t>Collaborative writing for researchers</t>
  </si>
  <si>
    <t>Team building workshops</t>
  </si>
  <si>
    <t>Publishing Service/ePublications at TH Köln</t>
  </si>
  <si>
    <t>Personal stress management offers</t>
  </si>
  <si>
    <t>Participation in networking events and conferences</t>
  </si>
  <si>
    <t xml:space="preserve">Coaching program </t>
  </si>
  <si>
    <t xml:space="preserve">This document was initially developed by Dr. Markus Prieske and Juliane Ressel and optimized after discussions with the committee of research and transfer as well as the comittee for the promotion for early career researchers at TH Koeln. </t>
  </si>
  <si>
    <t>If you have any comments or suggestions, please send an email to postdoc@th-koeln.de.</t>
  </si>
  <si>
    <r>
      <t xml:space="preserve">The idea of this Excel sheet is that you take the pdf document of the ResearchComp and </t>
    </r>
    <r>
      <rPr>
        <b/>
        <sz val="10"/>
        <color theme="1"/>
        <rFont val="Arial"/>
        <family val="2"/>
      </rPr>
      <t>categorize yourself for each individual competency</t>
    </r>
    <r>
      <rPr>
        <sz val="10"/>
        <color theme="1"/>
        <rFont val="Arial"/>
        <family val="2"/>
      </rPr>
      <t xml:space="preserve"> according to your current proficiency level (None to Expert). 
The result is entered </t>
    </r>
    <r>
      <rPr>
        <b/>
        <sz val="10"/>
        <color theme="1"/>
        <rFont val="Arial"/>
        <family val="2"/>
      </rPr>
      <t>in column D</t>
    </r>
    <r>
      <rPr>
        <sz val="10"/>
        <color theme="1"/>
        <rFont val="Arial"/>
        <family val="2"/>
      </rPr>
      <t xml:space="preserve"> using the drop-down menu. 
Based on this, the text is converted into a number from 0 to 4 (in column E), where 4 refers to R4. 
Once the current proficiency level has been given to all competencies in column D, the average value is automatically calculated (C7) and the</t>
    </r>
    <r>
      <rPr>
        <b/>
        <sz val="10"/>
        <color theme="1"/>
        <rFont val="Arial"/>
        <family val="2"/>
      </rPr>
      <t xml:space="preserve"> current research profile is determined</t>
    </r>
    <r>
      <rPr>
        <sz val="10"/>
        <color theme="1"/>
        <rFont val="Arial"/>
        <family val="2"/>
      </rPr>
      <t xml:space="preserve"> based on the EURAXESS research profiles (C6).
In addition, you can sort column E in ascending numerical order and see immediately in which areas you have the greatest need for development. Sorting column A in ascending order will return you to the original order.
In</t>
    </r>
    <r>
      <rPr>
        <b/>
        <sz val="10"/>
        <color theme="1"/>
        <rFont val="Arial"/>
        <family val="2"/>
      </rPr>
      <t xml:space="preserve"> column F</t>
    </r>
    <r>
      <rPr>
        <sz val="10"/>
        <color theme="1"/>
        <rFont val="Arial"/>
        <family val="2"/>
      </rPr>
      <t xml:space="preserve"> you can select the</t>
    </r>
    <r>
      <rPr>
        <b/>
        <sz val="10"/>
        <color theme="1"/>
        <rFont val="Arial"/>
        <family val="2"/>
      </rPr>
      <t xml:space="preserve"> targeted research level</t>
    </r>
    <r>
      <rPr>
        <sz val="10"/>
        <color theme="1"/>
        <rFont val="Arial"/>
        <family val="2"/>
      </rPr>
      <t xml:space="preserve">, the level you want to achieve in the upcoming year. By choosing a higher level thanin column E the </t>
    </r>
    <r>
      <rPr>
        <b/>
        <sz val="10"/>
        <color theme="1"/>
        <rFont val="Arial"/>
        <family val="2"/>
      </rPr>
      <t>Learning Outcomes are automaticly inserted in column G</t>
    </r>
    <r>
      <rPr>
        <sz val="10"/>
        <color theme="1"/>
        <rFont val="Arial"/>
        <family val="2"/>
      </rPr>
      <t>.
In column H you can make notices for yourself. 
In the Tab "Offers" you find links, where you can find oppertunities for workshops or seminars for further development.</t>
    </r>
  </si>
  <si>
    <t>• Influences funding policy within own research area.
• Leads large and prestigious applications of international 
and interdisciplinary character.
• Plays a crucial role in the funding of one’s own institution.</t>
  </si>
  <si>
    <t>• Designs evaluation processes for prestigious research projects.
• Develops guides for self-monitoring of research processes and how to use and provide constructive criticism.</t>
  </si>
  <si>
    <t>• Frequently evaluates important research proposals.
• Guides peers in how to evaluate their research processes.
• Advises others in how to effectively provide and receive constructive criticism.</t>
  </si>
  <si>
    <t>• Gives specific evaluative feedback on research proposals.
• Assesses peers’ research processes
• Advises peers in evaluating the quality of primary and secondary research data.
• Effectively provides difficult criticism.</t>
  </si>
  <si>
    <t>• Is familiar with CRIS (current research information systems) and the pros and cons with open and closed access publication channels.
• Produces publishable material and actively seeks appropriate outlets for it.</t>
  </si>
  <si>
    <t>• Actively encourages peers to select open access alternatives when appropriate.
• Advices peers on licensing and copyright issues.
• Tracks the institutions research impact with advanced tools.</t>
  </si>
  <si>
    <t>• Is a role model within the research community regarding
open access publishing.
• Designs guides for managing licensing and copyright issues, and the tracking of research impact.</t>
  </si>
  <si>
    <t>5. How to cite?</t>
  </si>
  <si>
    <r>
      <t xml:space="preserve">Excel tool for self-assessment based on the European Competence Framework for Researchers (ResearchComp), including determination of the current EURAXESS research profile.
</t>
    </r>
    <r>
      <rPr>
        <sz val="14"/>
        <rFont val="Arial"/>
        <family val="2"/>
        <scheme val="minor"/>
      </rPr>
      <t>Created by Dr. Markus Prieske and Juliane Ressel (2025)</t>
    </r>
  </si>
  <si>
    <r>
      <t xml:space="preserve">Markus Prieske and Juliane Ressel (2025) Excel tool for the self-assessment on basis of the European Competence Framework for Researchers (ResearchComp), including determination of the current EURAXESS research profile. </t>
    </r>
    <r>
      <rPr>
        <i/>
        <sz val="10"/>
        <color theme="1"/>
        <rFont val="Arial"/>
        <family val="2"/>
        <scheme val="minor"/>
      </rPr>
      <t>Downloadlink</t>
    </r>
    <r>
      <rPr>
        <sz val="10"/>
        <color theme="1"/>
        <rFont val="Arial"/>
        <family val="2"/>
        <scheme val="minor"/>
      </rPr>
      <t xml:space="preserve"> (accessed 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</si>
</sst>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8" formatCode="#,##0.00\ &quot;€&quot;;[Red]\-#,##0.00\ &quot;€&quot;"/>
    <numFmt numFmtId="164" formatCode="dd/mm/yy;@"/>
    <numFmt numFmtId="165" formatCode="#,##0.00\ _€"/>
    <numFmt numFmtId="166" formatCode="#,##0.00_ ;[Red]\-#,##0.00\ "/>
  </numFmts>
  <fonts count="40" x14ac:knownFonts="1">
    <font>
      <sz val="10"/>
      <color theme="1"/>
      <name val="Arial"/>
      <family val="2"/>
      <scheme val="minor"/>
    </font>
    <font>
      <u/>
      <sz val="12"/>
      <color theme="10"/>
      <name val="Arial"/>
      <family val="2"/>
      <scheme val="minor"/>
    </font>
    <font>
      <u/>
      <sz val="12"/>
      <color theme="11"/>
      <name val="Arial"/>
      <family val="2"/>
      <scheme val="minor"/>
    </font>
    <font>
      <b/>
      <sz val="10"/>
      <color rgb="FF000000"/>
      <name val="Arial"/>
      <family val="2"/>
      <scheme val="minor"/>
    </font>
    <font>
      <sz val="10"/>
      <name val="Arial"/>
      <family val="2"/>
      <scheme val="minor"/>
    </font>
    <font>
      <sz val="10"/>
      <color rgb="FF000000"/>
      <name val="Arial"/>
      <family val="2"/>
      <scheme val="minor"/>
    </font>
    <font>
      <b/>
      <sz val="10"/>
      <name val="Arial"/>
      <family val="2"/>
      <scheme val="minor"/>
    </font>
    <font>
      <b/>
      <sz val="10"/>
      <color rgb="FF000000"/>
      <name val="Arial"/>
      <family val="2"/>
      <scheme val="major"/>
    </font>
    <font>
      <sz val="12"/>
      <color theme="1"/>
      <name val="Arial"/>
      <family val="2"/>
      <scheme val="major"/>
    </font>
    <font>
      <sz val="6"/>
      <name val="Arial"/>
      <family val="2"/>
      <scheme val="minor"/>
    </font>
    <font>
      <sz val="15.5"/>
      <name val="Arial"/>
      <family val="2"/>
      <scheme val="minor"/>
    </font>
    <font>
      <sz val="10"/>
      <color rgb="FF006100"/>
      <name val="Arial"/>
      <family val="2"/>
    </font>
    <font>
      <sz val="10"/>
      <color rgb="FF9C0006"/>
      <name val="Arial"/>
      <family val="2"/>
    </font>
    <font>
      <sz val="10"/>
      <color rgb="FF9C6500"/>
      <name val="Arial"/>
      <family val="2"/>
    </font>
    <font>
      <b/>
      <sz val="10"/>
      <color rgb="FF3F3F3F"/>
      <name val="Arial"/>
      <family val="2"/>
    </font>
    <font>
      <sz val="12"/>
      <name val="Arial"/>
      <family val="2"/>
      <scheme val="minor"/>
    </font>
    <font>
      <sz val="8"/>
      <name val="Arial"/>
      <family val="2"/>
      <scheme val="minor"/>
    </font>
    <font>
      <sz val="10"/>
      <color theme="1"/>
      <name val="Arial"/>
      <family val="2"/>
    </font>
    <font>
      <sz val="11"/>
      <color theme="1"/>
      <name val="Arial"/>
      <family val="2"/>
    </font>
    <font>
      <b/>
      <sz val="14"/>
      <color theme="1"/>
      <name val="Arial"/>
      <family val="2"/>
    </font>
    <font>
      <b/>
      <sz val="11"/>
      <color theme="1"/>
      <name val="Arial"/>
      <family val="2"/>
    </font>
    <font>
      <sz val="11"/>
      <color theme="0"/>
      <name val="Arial"/>
      <family val="2"/>
    </font>
    <font>
      <u/>
      <sz val="11"/>
      <color theme="10"/>
      <name val="Arial"/>
      <family val="2"/>
      <scheme val="minor"/>
    </font>
    <font>
      <b/>
      <sz val="10"/>
      <color theme="1"/>
      <name val="Arial"/>
      <family val="2"/>
    </font>
    <font>
      <sz val="12"/>
      <color theme="1"/>
      <name val="Arial"/>
      <family val="2"/>
      <scheme val="major"/>
    </font>
    <font>
      <b/>
      <sz val="18"/>
      <color theme="1"/>
      <name val="Arial"/>
      <family val="2"/>
      <scheme val="major"/>
    </font>
    <font>
      <u/>
      <sz val="10"/>
      <color theme="10"/>
      <name val="Arial"/>
      <family val="2"/>
    </font>
    <font>
      <b/>
      <sz val="10"/>
      <color theme="1"/>
      <name val="Arial"/>
      <family val="2"/>
      <scheme val="minor"/>
    </font>
    <font>
      <b/>
      <sz val="10"/>
      <name val="Arial"/>
      <family val="2"/>
    </font>
    <font>
      <sz val="10"/>
      <name val="Arial"/>
      <family val="2"/>
    </font>
    <font>
      <u/>
      <sz val="10"/>
      <name val="Arial"/>
      <family val="2"/>
    </font>
    <font>
      <u/>
      <sz val="10"/>
      <color theme="10"/>
      <name val="Arial"/>
      <family val="2"/>
      <scheme val="minor"/>
    </font>
    <font>
      <sz val="9"/>
      <color theme="1"/>
      <name val="Arial"/>
      <family val="2"/>
    </font>
    <font>
      <sz val="15.5"/>
      <color theme="1"/>
      <name val="Arial"/>
      <family val="2"/>
      <scheme val="minor"/>
    </font>
    <font>
      <b/>
      <sz val="9"/>
      <color theme="1"/>
      <name val="Arial"/>
      <family val="2"/>
    </font>
    <font>
      <sz val="9"/>
      <color theme="1"/>
      <name val="Arial"/>
      <family val="2"/>
      <scheme val="minor"/>
    </font>
    <font>
      <sz val="9"/>
      <color theme="0"/>
      <name val="Arial"/>
      <family val="2"/>
    </font>
    <font>
      <u/>
      <sz val="9"/>
      <color theme="10"/>
      <name val="Arial"/>
      <family val="2"/>
      <scheme val="minor"/>
    </font>
    <font>
      <sz val="14"/>
      <name val="Arial"/>
      <family val="2"/>
      <scheme val="minor"/>
    </font>
    <font>
      <i/>
      <sz val="10"/>
      <color theme="1"/>
      <name val="Arial"/>
      <family val="2"/>
      <scheme val="minor"/>
    </font>
  </fonts>
  <fills count="16">
    <fill>
      <patternFill patternType="none"/>
    </fill>
    <fill>
      <patternFill patternType="gray125"/>
    </fill>
    <fill>
      <patternFill patternType="solid">
        <fgColor theme="5" tint="0.399945066682943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theme="0" tint="-4.9989318521683403E-2"/>
        <bgColor indexed="64"/>
      </patternFill>
    </fill>
    <fill>
      <patternFill patternType="solid">
        <fgColor rgb="FF183E8A"/>
        <bgColor indexed="64"/>
      </patternFill>
    </fill>
    <fill>
      <patternFill patternType="solid">
        <fgColor rgb="FF612A8A"/>
        <bgColor indexed="64"/>
      </patternFill>
    </fill>
    <fill>
      <patternFill patternType="solid">
        <fgColor rgb="FF6D4F19"/>
        <bgColor indexed="64"/>
      </patternFill>
    </fill>
    <fill>
      <patternFill patternType="solid">
        <fgColor rgb="FF2095AC"/>
        <bgColor indexed="64"/>
      </patternFill>
    </fill>
    <fill>
      <patternFill patternType="solid">
        <fgColor rgb="FFC32F01"/>
        <bgColor indexed="64"/>
      </patternFill>
    </fill>
    <fill>
      <patternFill patternType="solid">
        <fgColor rgb="FF549406"/>
        <bgColor indexed="64"/>
      </patternFill>
    </fill>
    <fill>
      <patternFill patternType="solid">
        <fgColor rgb="FFFFC000"/>
        <bgColor indexed="64"/>
      </patternFill>
    </fill>
    <fill>
      <patternFill patternType="solid">
        <fgColor theme="0"/>
        <bgColor indexed="64"/>
      </patternFill>
    </fill>
  </fills>
  <borders count="8">
    <border>
      <left/>
      <right/>
      <top/>
      <bottom/>
      <diagonal/>
    </border>
    <border>
      <left/>
      <right/>
      <top style="thin">
        <color auto="1"/>
      </top>
      <bottom style="thin">
        <color auto="1"/>
      </bottom>
      <diagonal/>
    </border>
    <border>
      <left/>
      <right/>
      <top/>
      <bottom style="thin">
        <color auto="1"/>
      </bottom>
      <diagonal/>
    </border>
    <border>
      <left/>
      <right/>
      <top style="thin">
        <color auto="1"/>
      </top>
      <bottom style="medium">
        <color auto="1"/>
      </bottom>
      <diagonal/>
    </border>
    <border>
      <left style="thin">
        <color rgb="FF3F3F3F"/>
      </left>
      <right style="thin">
        <color rgb="FF3F3F3F"/>
      </right>
      <top style="thin">
        <color rgb="FF3F3F3F"/>
      </top>
      <bottom style="thin">
        <color rgb="FF3F3F3F"/>
      </bottom>
      <diagonal/>
    </border>
    <border>
      <left/>
      <right/>
      <top/>
      <bottom style="medium">
        <color auto="1"/>
      </bottom>
      <diagonal/>
    </border>
    <border>
      <left/>
      <right/>
      <top style="medium">
        <color auto="1"/>
      </top>
      <bottom style="medium">
        <color auto="1"/>
      </bottom>
      <diagonal/>
    </border>
    <border>
      <left style="thin">
        <color indexed="64"/>
      </left>
      <right style="thin">
        <color indexed="64"/>
      </right>
      <top style="thin">
        <color indexed="64"/>
      </top>
      <bottom style="thin">
        <color indexed="64"/>
      </bottom>
      <diagonal/>
    </border>
  </borders>
  <cellStyleXfs count="189">
    <xf numFmtId="0" fontId="0" fillId="0" borderId="0" applyProtection="0">
      <alignment vertical="center"/>
      <protection locked="0"/>
    </xf>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7" fillId="0" borderId="6" applyProtection="0">
      <alignment vertical="center" wrapText="1"/>
      <protection hidden="1"/>
    </xf>
    <xf numFmtId="14" fontId="10" fillId="0" borderId="0" applyProtection="0">
      <alignment vertical="top" wrapText="1"/>
      <protection hidden="1"/>
    </xf>
    <xf numFmtId="0" fontId="4" fillId="0" borderId="1" applyProtection="0">
      <alignment horizontal="left" vertical="center" wrapText="1"/>
      <protection locked="0"/>
    </xf>
    <xf numFmtId="166" fontId="5" fillId="0" borderId="2">
      <alignment vertical="center"/>
      <protection locked="0"/>
    </xf>
    <xf numFmtId="49" fontId="15" fillId="0" borderId="0" applyFill="0" applyBorder="0" applyProtection="0">
      <alignment vertical="top" wrapText="1"/>
      <protection locked="0"/>
    </xf>
    <xf numFmtId="0" fontId="6" fillId="0" borderId="2" applyNumberFormat="0" applyFill="0" applyBorder="0" applyAlignment="0" applyProtection="0">
      <alignment vertical="center" wrapText="1"/>
      <protection locked="0"/>
    </xf>
    <xf numFmtId="0" fontId="5" fillId="0" borderId="0" applyNumberFormat="0" applyFill="0" applyAlignment="0" applyProtection="0">
      <protection hidden="1"/>
    </xf>
    <xf numFmtId="165" fontId="6" fillId="0" borderId="3">
      <alignment horizontal="right" vertical="center" wrapText="1"/>
      <protection locked="0"/>
    </xf>
    <xf numFmtId="8" fontId="3" fillId="2" borderId="1">
      <alignment horizontal="right"/>
      <protection hidden="1"/>
    </xf>
    <xf numFmtId="0" fontId="9" fillId="0" borderId="0">
      <alignment horizontal="left" vertical="center" wrapText="1"/>
      <protection hidden="1"/>
    </xf>
    <xf numFmtId="164" fontId="4" fillId="0" borderId="2" applyFont="0" applyFill="0" applyBorder="0" applyAlignment="0" applyProtection="0">
      <alignment horizontal="left" vertical="center" wrapText="1"/>
      <protection locked="0"/>
    </xf>
    <xf numFmtId="0" fontId="6" fillId="0" borderId="3">
      <alignment horizontal="left" vertical="center" wrapText="1"/>
      <protection locked="0"/>
    </xf>
    <xf numFmtId="0" fontId="7" fillId="0" borderId="6" applyProtection="0">
      <alignment horizontal="right" vertical="center" wrapText="1"/>
      <protection hidden="1"/>
    </xf>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4" applyNumberFormat="0" applyAlignment="0" applyProtection="0"/>
    <xf numFmtId="0" fontId="22" fillId="0" borderId="0" applyNumberFormat="0" applyFill="0" applyBorder="0" applyAlignment="0" applyProtection="0"/>
  </cellStyleXfs>
  <cellXfs count="154">
    <xf numFmtId="0" fontId="0" fillId="0" borderId="0" xfId="0">
      <alignment vertical="center"/>
      <protection locked="0"/>
    </xf>
    <xf numFmtId="0" fontId="0" fillId="0" borderId="0" xfId="0" applyProtection="1">
      <alignment vertical="center"/>
      <protection hidden="1"/>
    </xf>
    <xf numFmtId="0" fontId="8" fillId="0" borderId="0" xfId="0" applyFont="1" applyProtection="1">
      <alignment vertical="center"/>
      <protection hidden="1"/>
    </xf>
    <xf numFmtId="0" fontId="8" fillId="0" borderId="0" xfId="0" applyFont="1" applyAlignment="1" applyProtection="1">
      <alignment vertical="top" wrapText="1"/>
      <protection hidden="1"/>
    </xf>
    <xf numFmtId="0" fontId="8" fillId="0" borderId="0" xfId="0" applyFont="1">
      <alignment vertical="center"/>
      <protection locked="0"/>
    </xf>
    <xf numFmtId="0" fontId="0" fillId="0" borderId="0" xfId="0">
      <alignment vertical="center"/>
      <protection locked="0"/>
    </xf>
    <xf numFmtId="0" fontId="0" fillId="0" borderId="0" xfId="0" applyAlignment="1" applyProtection="1">
      <alignment vertical="center"/>
      <protection hidden="1"/>
    </xf>
    <xf numFmtId="0" fontId="8" fillId="0" borderId="0" xfId="0" applyFont="1" applyAlignment="1">
      <alignment vertical="center"/>
      <protection locked="0"/>
    </xf>
    <xf numFmtId="0" fontId="0" fillId="0" borderId="0" xfId="0" applyAlignment="1">
      <alignment vertical="center"/>
      <protection locked="0"/>
    </xf>
    <xf numFmtId="0" fontId="18" fillId="0" borderId="0" xfId="0" applyFont="1" applyAlignment="1" applyProtection="1">
      <alignment horizontal="left" vertical="top"/>
    </xf>
    <xf numFmtId="0" fontId="19" fillId="0" borderId="0" xfId="0" applyFont="1" applyAlignment="1" applyProtection="1">
      <alignment horizontal="left" vertical="top"/>
    </xf>
    <xf numFmtId="0" fontId="18" fillId="0" borderId="0" xfId="0" applyFont="1" applyAlignment="1" applyProtection="1"/>
    <xf numFmtId="0" fontId="18" fillId="0" borderId="5" xfId="0" applyFont="1" applyBorder="1" applyAlignment="1" applyProtection="1"/>
    <xf numFmtId="0" fontId="19" fillId="0" borderId="5" xfId="0" applyFont="1" applyBorder="1" applyAlignment="1" applyProtection="1">
      <alignment horizontal="left" vertical="top"/>
    </xf>
    <xf numFmtId="0" fontId="18" fillId="0" borderId="5" xfId="0" applyFont="1" applyBorder="1" applyAlignment="1" applyProtection="1">
      <alignment horizontal="left" vertical="top"/>
    </xf>
    <xf numFmtId="0" fontId="17" fillId="0" borderId="0" xfId="0" applyFont="1" applyAlignment="1" applyProtection="1">
      <alignment horizontal="left" vertical="top"/>
    </xf>
    <xf numFmtId="0" fontId="23" fillId="0" borderId="5" xfId="0" applyFont="1" applyBorder="1" applyAlignment="1" applyProtection="1">
      <alignment horizontal="center" vertical="top"/>
    </xf>
    <xf numFmtId="0" fontId="17" fillId="0" borderId="2" xfId="0" applyFont="1" applyBorder="1" applyAlignment="1" applyProtection="1">
      <alignment horizontal="center" vertical="top"/>
    </xf>
    <xf numFmtId="0" fontId="17" fillId="0" borderId="2" xfId="0" applyFont="1" applyBorder="1" applyAlignment="1" applyProtection="1">
      <alignment horizontal="left" vertical="top"/>
    </xf>
    <xf numFmtId="0" fontId="17" fillId="0" borderId="1" xfId="0" applyFont="1" applyBorder="1" applyAlignment="1" applyProtection="1">
      <alignment horizontal="center" vertical="top"/>
    </xf>
    <xf numFmtId="0" fontId="17" fillId="0" borderId="1" xfId="0" applyFont="1" applyBorder="1" applyAlignment="1" applyProtection="1">
      <alignment horizontal="left" vertical="top"/>
    </xf>
    <xf numFmtId="0" fontId="17" fillId="0" borderId="0" xfId="0" applyFont="1" applyAlignment="1" applyProtection="1"/>
    <xf numFmtId="2" fontId="17" fillId="0" borderId="0" xfId="0" applyNumberFormat="1" applyFont="1" applyAlignment="1" applyProtection="1">
      <alignment horizontal="left" vertical="top"/>
    </xf>
    <xf numFmtId="0" fontId="17" fillId="0" borderId="3" xfId="0" applyFont="1" applyBorder="1" applyAlignment="1" applyProtection="1">
      <alignment horizontal="center" vertical="top"/>
    </xf>
    <xf numFmtId="0" fontId="17" fillId="0" borderId="3" xfId="0" applyFont="1" applyBorder="1" applyAlignment="1" applyProtection="1">
      <alignment horizontal="left" vertical="top"/>
    </xf>
    <xf numFmtId="0" fontId="18" fillId="0" borderId="5" xfId="0" applyFont="1" applyBorder="1" applyAlignment="1" applyProtection="1">
      <alignment horizontal="left" vertical="top" wrapText="1"/>
    </xf>
    <xf numFmtId="0" fontId="24" fillId="0" borderId="0" xfId="0" applyFont="1" applyAlignment="1">
      <alignment vertical="center"/>
      <protection locked="0"/>
    </xf>
    <xf numFmtId="0" fontId="24" fillId="0" borderId="0" xfId="0" applyFont="1">
      <alignment vertical="center"/>
      <protection locked="0"/>
    </xf>
    <xf numFmtId="0" fontId="25" fillId="0" borderId="0" xfId="0" applyFont="1" applyProtection="1">
      <alignment vertical="center"/>
      <protection hidden="1"/>
    </xf>
    <xf numFmtId="0" fontId="24" fillId="0" borderId="0" xfId="0" applyFont="1" applyProtection="1">
      <alignment vertical="center"/>
      <protection hidden="1"/>
    </xf>
    <xf numFmtId="0" fontId="24" fillId="0" borderId="0" xfId="0" applyFont="1" applyAlignment="1" applyProtection="1">
      <alignment vertical="top" wrapText="1"/>
      <protection hidden="1"/>
    </xf>
    <xf numFmtId="0" fontId="7" fillId="0" borderId="0" xfId="183" applyBorder="1">
      <alignment horizontal="right" vertical="center" wrapText="1"/>
      <protection hidden="1"/>
    </xf>
    <xf numFmtId="0" fontId="7" fillId="0" borderId="0" xfId="183" applyBorder="1" applyAlignment="1">
      <alignment horizontal="right" vertical="center"/>
      <protection hidden="1"/>
    </xf>
    <xf numFmtId="0" fontId="7" fillId="0" borderId="0" xfId="183" applyBorder="1" applyAlignment="1">
      <alignment horizontal="right" vertical="center" wrapText="1"/>
      <protection hidden="1"/>
    </xf>
    <xf numFmtId="166" fontId="5" fillId="0" borderId="0" xfId="174" applyBorder="1">
      <alignment vertical="center"/>
      <protection locked="0"/>
    </xf>
    <xf numFmtId="166" fontId="5" fillId="0" borderId="0" xfId="174" applyBorder="1" applyAlignment="1">
      <alignment vertical="center"/>
      <protection locked="0"/>
    </xf>
    <xf numFmtId="165" fontId="6" fillId="0" borderId="0" xfId="178" applyBorder="1">
      <alignment horizontal="right" vertical="center" wrapText="1"/>
      <protection locked="0"/>
    </xf>
    <xf numFmtId="165" fontId="6" fillId="0" borderId="0" xfId="178" applyBorder="1" applyAlignment="1">
      <alignment horizontal="right" vertical="center" wrapText="1"/>
      <protection locked="0"/>
    </xf>
    <xf numFmtId="0" fontId="0" fillId="0" borderId="0" xfId="0" applyBorder="1">
      <alignment vertical="center"/>
      <protection locked="0"/>
    </xf>
    <xf numFmtId="0" fontId="0" fillId="0" borderId="0" xfId="0" applyBorder="1" applyAlignment="1">
      <alignment vertical="center"/>
      <protection locked="0"/>
    </xf>
    <xf numFmtId="0" fontId="23" fillId="15" borderId="0" xfId="0" applyFont="1" applyFill="1" applyBorder="1" applyAlignment="1" applyProtection="1"/>
    <xf numFmtId="0" fontId="17" fillId="15" borderId="0" xfId="0" applyFont="1" applyFill="1" applyBorder="1" applyAlignment="1" applyProtection="1"/>
    <xf numFmtId="0" fontId="26" fillId="15" borderId="0" xfId="188" applyFont="1" applyFill="1" applyBorder="1"/>
    <xf numFmtId="0" fontId="27" fillId="0" borderId="0" xfId="0" applyFont="1" applyAlignment="1" applyProtection="1"/>
    <xf numFmtId="0" fontId="0" fillId="0" borderId="0" xfId="0" applyFont="1" applyAlignment="1" applyProtection="1"/>
    <xf numFmtId="0" fontId="28" fillId="15" borderId="0" xfId="0" applyFont="1" applyFill="1" applyBorder="1" applyAlignment="1" applyProtection="1"/>
    <xf numFmtId="0" fontId="29" fillId="15" borderId="0" xfId="0" applyFont="1" applyFill="1" applyBorder="1" applyAlignment="1" applyProtection="1">
      <alignment horizontal="left"/>
    </xf>
    <xf numFmtId="0" fontId="29" fillId="15" borderId="0" xfId="0" applyFont="1" applyFill="1" applyBorder="1" applyAlignment="1" applyProtection="1"/>
    <xf numFmtId="0" fontId="29" fillId="15" borderId="0" xfId="0" quotePrefix="1" applyFont="1" applyFill="1" applyBorder="1" applyAlignment="1" applyProtection="1">
      <alignment horizontal="left" indent="1"/>
    </xf>
    <xf numFmtId="0" fontId="30" fillId="15" borderId="0" xfId="0" applyFont="1" applyFill="1" applyBorder="1" applyAlignment="1" applyProtection="1"/>
    <xf numFmtId="0" fontId="31" fillId="0" borderId="0" xfId="188" applyFont="1" applyAlignment="1" applyProtection="1">
      <alignment vertical="center"/>
      <protection hidden="1"/>
    </xf>
    <xf numFmtId="0" fontId="17" fillId="0" borderId="5" xfId="0" applyFont="1" applyBorder="1" applyAlignment="1" applyProtection="1">
      <alignment horizontal="left" vertical="top"/>
    </xf>
    <xf numFmtId="0" fontId="17" fillId="0" borderId="0" xfId="0" applyFont="1" applyBorder="1" applyAlignment="1" applyProtection="1">
      <alignment horizontal="center" vertical="top"/>
    </xf>
    <xf numFmtId="0" fontId="32" fillId="0" borderId="0" xfId="0" applyFont="1" applyBorder="1" applyAlignment="1" applyProtection="1">
      <alignment horizontal="left" vertical="top" wrapText="1"/>
    </xf>
    <xf numFmtId="0" fontId="21" fillId="8" borderId="7" xfId="0" applyFont="1" applyFill="1" applyBorder="1" applyAlignment="1" applyProtection="1">
      <alignment vertical="center" wrapText="1"/>
    </xf>
    <xf numFmtId="0" fontId="18" fillId="0" borderId="7" xfId="0" applyFont="1" applyBorder="1" applyAlignment="1" applyProtection="1">
      <alignment horizontal="left" vertical="top" wrapText="1"/>
    </xf>
    <xf numFmtId="0" fontId="0" fillId="0" borderId="7" xfId="0" applyBorder="1" applyAlignment="1">
      <alignment vertical="center" wrapText="1"/>
      <protection locked="0"/>
    </xf>
    <xf numFmtId="0" fontId="21" fillId="9" borderId="7" xfId="0" applyFont="1" applyFill="1" applyBorder="1" applyAlignment="1" applyProtection="1">
      <alignment vertical="center" wrapText="1"/>
    </xf>
    <xf numFmtId="0" fontId="18" fillId="0" borderId="7" xfId="0" applyFont="1" applyBorder="1" applyAlignment="1" applyProtection="1">
      <alignment vertical="top" wrapText="1"/>
    </xf>
    <xf numFmtId="0" fontId="21" fillId="10" borderId="7" xfId="0" applyFont="1" applyFill="1" applyBorder="1" applyAlignment="1" applyProtection="1">
      <alignment vertical="center" wrapText="1"/>
    </xf>
    <xf numFmtId="0" fontId="18" fillId="11" borderId="7" xfId="0" applyFont="1" applyFill="1" applyBorder="1" applyAlignment="1" applyProtection="1">
      <alignment vertical="center" wrapText="1"/>
    </xf>
    <xf numFmtId="0" fontId="18" fillId="12" borderId="7" xfId="0" applyFont="1" applyFill="1" applyBorder="1" applyAlignment="1" applyProtection="1">
      <alignment vertical="center" wrapText="1"/>
    </xf>
    <xf numFmtId="0" fontId="18" fillId="13" borderId="7" xfId="0" applyFont="1" applyFill="1" applyBorder="1" applyAlignment="1" applyProtection="1">
      <alignment vertical="center" wrapText="1"/>
    </xf>
    <xf numFmtId="0" fontId="18" fillId="14" borderId="7" xfId="0" applyFont="1" applyFill="1" applyBorder="1" applyAlignment="1" applyProtection="1">
      <alignment vertical="center" wrapText="1"/>
    </xf>
    <xf numFmtId="0" fontId="27" fillId="0" borderId="7" xfId="0" applyFont="1" applyBorder="1" applyAlignment="1" applyProtection="1">
      <alignment horizontal="center"/>
    </xf>
    <xf numFmtId="0" fontId="32" fillId="0" borderId="5" xfId="0" applyFont="1" applyBorder="1" applyAlignment="1" applyProtection="1">
      <alignment horizontal="left" vertical="top" wrapText="1"/>
    </xf>
    <xf numFmtId="0" fontId="32" fillId="0" borderId="2" xfId="0" applyFont="1" applyBorder="1" applyAlignment="1" applyProtection="1">
      <alignment horizontal="left" vertical="top" wrapText="1"/>
    </xf>
    <xf numFmtId="0" fontId="0" fillId="0" borderId="5" xfId="0" applyBorder="1" applyAlignment="1">
      <alignment vertical="center"/>
      <protection locked="0"/>
    </xf>
    <xf numFmtId="0" fontId="33" fillId="0" borderId="0" xfId="0" applyFont="1">
      <alignment vertical="center"/>
      <protection locked="0"/>
    </xf>
    <xf numFmtId="0" fontId="0" fillId="0" borderId="0" xfId="0" applyAlignment="1">
      <alignment vertical="center" wrapText="1"/>
      <protection locked="0"/>
    </xf>
    <xf numFmtId="0" fontId="0" fillId="0" borderId="0" xfId="0" applyAlignment="1" applyProtection="1">
      <alignment vertical="center" wrapText="1"/>
      <protection hidden="1"/>
    </xf>
    <xf numFmtId="0" fontId="34" fillId="7" borderId="5" xfId="0" applyFont="1" applyFill="1" applyBorder="1" applyAlignment="1" applyProtection="1">
      <alignment horizontal="left" vertical="top" wrapText="1"/>
    </xf>
    <xf numFmtId="0" fontId="35" fillId="0" borderId="0" xfId="0" applyFont="1">
      <alignment vertical="center"/>
      <protection locked="0"/>
    </xf>
    <xf numFmtId="0" fontId="35" fillId="0" borderId="0" xfId="0" applyFont="1" applyBorder="1" applyAlignment="1" applyProtection="1"/>
    <xf numFmtId="0" fontId="36" fillId="8" borderId="0" xfId="0" applyFont="1" applyFill="1" applyBorder="1" applyAlignment="1" applyProtection="1">
      <alignment vertical="center" wrapText="1"/>
    </xf>
    <xf numFmtId="0" fontId="37" fillId="0" borderId="0" xfId="188" applyFont="1" applyBorder="1" applyAlignment="1" applyProtection="1">
      <alignment horizontal="left" vertical="top" wrapText="1"/>
    </xf>
    <xf numFmtId="0" fontId="35" fillId="0" borderId="2" xfId="0" applyFont="1" applyBorder="1" applyAlignment="1" applyProtection="1"/>
    <xf numFmtId="0" fontId="36" fillId="8" borderId="2" xfId="0" applyFont="1" applyFill="1" applyBorder="1" applyAlignment="1" applyProtection="1">
      <alignment vertical="center" wrapText="1"/>
    </xf>
    <xf numFmtId="0" fontId="37" fillId="0" borderId="2" xfId="188" applyFont="1" applyBorder="1" applyAlignment="1" applyProtection="1">
      <alignment horizontal="left" vertical="top" wrapText="1"/>
    </xf>
    <xf numFmtId="0" fontId="36" fillId="9" borderId="0" xfId="0" applyFont="1" applyFill="1" applyBorder="1" applyAlignment="1" applyProtection="1">
      <alignment vertical="center"/>
    </xf>
    <xf numFmtId="0" fontId="32" fillId="0" borderId="0" xfId="0" applyFont="1" applyBorder="1" applyAlignment="1" applyProtection="1">
      <alignment horizontal="left" vertical="top"/>
    </xf>
    <xf numFmtId="0" fontId="37" fillId="0" borderId="0" xfId="188" applyFont="1" applyBorder="1" applyAlignment="1" applyProtection="1">
      <alignment horizontal="left" vertical="top"/>
    </xf>
    <xf numFmtId="0" fontId="35" fillId="0" borderId="0" xfId="0" applyFont="1" applyAlignment="1">
      <alignment vertical="center"/>
      <protection locked="0"/>
    </xf>
    <xf numFmtId="0" fontId="32" fillId="0" borderId="0" xfId="0" applyFont="1" applyBorder="1" applyAlignment="1" applyProtection="1">
      <alignment vertical="top"/>
    </xf>
    <xf numFmtId="0" fontId="37" fillId="0" borderId="0" xfId="188" applyFont="1" applyBorder="1" applyAlignment="1" applyProtection="1">
      <alignment vertical="top"/>
    </xf>
    <xf numFmtId="0" fontId="36" fillId="9" borderId="2" xfId="0" applyFont="1" applyFill="1" applyBorder="1" applyAlignment="1" applyProtection="1">
      <alignment vertical="center"/>
    </xf>
    <xf numFmtId="0" fontId="32" fillId="0" borderId="2" xfId="0" applyFont="1" applyBorder="1" applyAlignment="1" applyProtection="1">
      <alignment horizontal="left" vertical="top"/>
    </xf>
    <xf numFmtId="0" fontId="37" fillId="0" borderId="2" xfId="188" applyFont="1" applyBorder="1" applyAlignment="1" applyProtection="1">
      <alignment horizontal="left" vertical="top"/>
    </xf>
    <xf numFmtId="0" fontId="36" fillId="10" borderId="0" xfId="0" applyFont="1" applyFill="1" applyBorder="1" applyAlignment="1" applyProtection="1">
      <alignment vertical="center" wrapText="1"/>
    </xf>
    <xf numFmtId="0" fontId="36" fillId="10" borderId="2" xfId="0" applyFont="1" applyFill="1" applyBorder="1" applyAlignment="1" applyProtection="1">
      <alignment vertical="center"/>
    </xf>
    <xf numFmtId="0" fontId="32" fillId="11" borderId="0" xfId="0" applyFont="1" applyFill="1" applyBorder="1" applyAlignment="1" applyProtection="1">
      <alignment vertical="center" wrapText="1"/>
    </xf>
    <xf numFmtId="0" fontId="32" fillId="11" borderId="2" xfId="0" applyFont="1" applyFill="1" applyBorder="1" applyAlignment="1" applyProtection="1">
      <alignment vertical="center" wrapText="1"/>
    </xf>
    <xf numFmtId="0" fontId="32" fillId="12" borderId="0" xfId="0" applyFont="1" applyFill="1" applyBorder="1" applyAlignment="1" applyProtection="1">
      <alignment vertical="center" wrapText="1"/>
    </xf>
    <xf numFmtId="0" fontId="32" fillId="12" borderId="0" xfId="0" applyFont="1" applyFill="1" applyBorder="1" applyAlignment="1" applyProtection="1">
      <alignment vertical="center"/>
    </xf>
    <xf numFmtId="0" fontId="32" fillId="12" borderId="2" xfId="0" applyFont="1" applyFill="1" applyBorder="1" applyAlignment="1" applyProtection="1">
      <alignment vertical="center" wrapText="1"/>
    </xf>
    <xf numFmtId="0" fontId="32" fillId="13" borderId="0" xfId="0" applyFont="1" applyFill="1" applyBorder="1" applyAlignment="1" applyProtection="1">
      <alignment vertical="center" wrapText="1"/>
    </xf>
    <xf numFmtId="0" fontId="32" fillId="13" borderId="2" xfId="0" applyFont="1" applyFill="1" applyBorder="1" applyAlignment="1" applyProtection="1">
      <alignment vertical="center" wrapText="1"/>
    </xf>
    <xf numFmtId="0" fontId="32" fillId="14" borderId="0" xfId="0" applyFont="1" applyFill="1" applyBorder="1" applyAlignment="1" applyProtection="1">
      <alignment vertical="center" wrapText="1"/>
    </xf>
    <xf numFmtId="0" fontId="32" fillId="0" borderId="0" xfId="0" applyFont="1" applyBorder="1" applyAlignment="1" applyProtection="1">
      <alignment vertical="top" wrapText="1"/>
    </xf>
    <xf numFmtId="0" fontId="37" fillId="0" borderId="0" xfId="188" applyFont="1" applyBorder="1" applyAlignment="1" applyProtection="1">
      <alignment vertical="top" wrapText="1"/>
    </xf>
    <xf numFmtId="0" fontId="32" fillId="14" borderId="0" xfId="0" applyFont="1" applyFill="1" applyBorder="1" applyAlignment="1" applyProtection="1">
      <alignment vertical="center"/>
    </xf>
    <xf numFmtId="0" fontId="35" fillId="0" borderId="5" xfId="0" applyFont="1" applyBorder="1" applyAlignment="1" applyProtection="1"/>
    <xf numFmtId="0" fontId="32" fillId="14" borderId="5" xfId="0" applyFont="1" applyFill="1" applyBorder="1" applyAlignment="1" applyProtection="1">
      <alignment vertical="center" wrapText="1"/>
    </xf>
    <xf numFmtId="0" fontId="37" fillId="0" borderId="5" xfId="188" applyFont="1" applyBorder="1" applyAlignment="1" applyProtection="1">
      <alignment horizontal="left" vertical="top" wrapText="1"/>
    </xf>
    <xf numFmtId="0" fontId="18" fillId="0" borderId="0" xfId="0" applyFont="1" applyAlignment="1" applyProtection="1">
      <alignment horizontal="left" vertical="top" wrapText="1"/>
    </xf>
    <xf numFmtId="0" fontId="8" fillId="0" borderId="0" xfId="0" applyFont="1" applyAlignment="1" applyProtection="1">
      <alignment vertical="center" wrapText="1"/>
      <protection hidden="1"/>
    </xf>
    <xf numFmtId="0" fontId="17" fillId="0" borderId="0" xfId="0" applyFont="1" applyBorder="1" applyAlignment="1" applyProtection="1">
      <alignment horizontal="left" vertical="top" wrapText="1"/>
    </xf>
    <xf numFmtId="0" fontId="0" fillId="0" borderId="7" xfId="0" quotePrefix="1" applyBorder="1" applyAlignment="1">
      <alignment vertical="center" wrapText="1"/>
      <protection locked="0"/>
    </xf>
    <xf numFmtId="0" fontId="20" fillId="0" borderId="0" xfId="0" applyFont="1" applyBorder="1" applyAlignment="1" applyProtection="1">
      <alignment vertical="top"/>
    </xf>
    <xf numFmtId="0" fontId="20" fillId="0" borderId="0" xfId="0" applyFont="1" applyBorder="1" applyAlignment="1" applyProtection="1">
      <alignment horizontal="left" vertical="top"/>
    </xf>
    <xf numFmtId="2" fontId="18" fillId="0" borderId="0" xfId="0" applyNumberFormat="1" applyFont="1" applyAlignment="1" applyProtection="1">
      <alignment horizontal="left" vertical="top"/>
    </xf>
    <xf numFmtId="0" fontId="27" fillId="0" borderId="0" xfId="0" applyFont="1" applyProtection="1">
      <alignment vertical="center"/>
      <protection hidden="1"/>
    </xf>
    <xf numFmtId="0" fontId="0" fillId="0" borderId="0" xfId="0" applyAlignment="1" applyProtection="1">
      <alignment vertical="center" wrapText="1"/>
      <protection locked="0"/>
    </xf>
    <xf numFmtId="0" fontId="18" fillId="0" borderId="0" xfId="0" applyFont="1" applyBorder="1" applyAlignment="1" applyProtection="1">
      <alignment horizontal="left" vertical="top" wrapText="1"/>
      <protection locked="0"/>
    </xf>
    <xf numFmtId="0" fontId="18" fillId="0" borderId="2" xfId="0" applyFont="1" applyBorder="1" applyAlignment="1" applyProtection="1">
      <alignment horizontal="left" vertical="top" wrapText="1"/>
      <protection locked="0"/>
    </xf>
    <xf numFmtId="0" fontId="18" fillId="0" borderId="0" xfId="0" applyFont="1" applyBorder="1" applyAlignment="1" applyProtection="1">
      <alignment vertical="top" wrapText="1"/>
      <protection locked="0"/>
    </xf>
    <xf numFmtId="0" fontId="18" fillId="0" borderId="5" xfId="0" applyFont="1" applyBorder="1" applyAlignment="1" applyProtection="1">
      <alignment horizontal="left" vertical="top" wrapText="1"/>
      <protection locked="0"/>
    </xf>
    <xf numFmtId="0" fontId="20" fillId="0" borderId="0" xfId="0" applyFont="1" applyFill="1" applyBorder="1" applyAlignment="1" applyProtection="1">
      <alignment vertical="top" wrapText="1"/>
      <protection locked="0"/>
    </xf>
    <xf numFmtId="0" fontId="32" fillId="0" borderId="0" xfId="0" applyFont="1" applyBorder="1" applyAlignment="1" applyProtection="1">
      <alignment horizontal="left" vertical="top" wrapText="1"/>
      <protection locked="0"/>
    </xf>
    <xf numFmtId="0" fontId="20" fillId="0" borderId="2" xfId="0" applyFont="1" applyFill="1" applyBorder="1" applyAlignment="1" applyProtection="1">
      <alignment vertical="top" wrapText="1"/>
      <protection locked="0"/>
    </xf>
    <xf numFmtId="0" fontId="18" fillId="0" borderId="2" xfId="0" applyFont="1" applyBorder="1" applyAlignment="1" applyProtection="1">
      <alignment vertical="top" wrapText="1"/>
      <protection locked="0"/>
    </xf>
    <xf numFmtId="0" fontId="32" fillId="0" borderId="2" xfId="0" applyFont="1" applyBorder="1" applyAlignment="1" applyProtection="1">
      <alignment horizontal="left" vertical="top" wrapText="1"/>
      <protection locked="0"/>
    </xf>
    <xf numFmtId="0" fontId="20" fillId="0" borderId="5" xfId="0" applyFont="1" applyFill="1" applyBorder="1" applyAlignment="1" applyProtection="1">
      <alignment vertical="top" wrapText="1"/>
      <protection locked="0"/>
    </xf>
    <xf numFmtId="0" fontId="18" fillId="0" borderId="5" xfId="0" applyFont="1" applyBorder="1" applyAlignment="1" applyProtection="1">
      <alignment vertical="top" wrapText="1"/>
      <protection locked="0"/>
    </xf>
    <xf numFmtId="0" fontId="32" fillId="0" borderId="5" xfId="0" applyFont="1" applyBorder="1" applyAlignment="1" applyProtection="1">
      <alignment horizontal="left" vertical="top" wrapText="1"/>
      <protection locked="0"/>
    </xf>
    <xf numFmtId="0" fontId="18" fillId="0" borderId="0" xfId="0" applyFont="1" applyAlignment="1" applyProtection="1">
      <alignment horizontal="left" vertical="top"/>
      <protection locked="0"/>
    </xf>
    <xf numFmtId="0" fontId="0" fillId="0" borderId="5" xfId="0" applyBorder="1" applyAlignment="1" applyProtection="1">
      <alignment horizontal="right" vertical="center" wrapText="1"/>
      <protection hidden="1"/>
    </xf>
    <xf numFmtId="14" fontId="18" fillId="0" borderId="0" xfId="0" applyNumberFormat="1" applyFont="1" applyAlignment="1" applyProtection="1">
      <alignment horizontal="left" vertical="top"/>
      <protection locked="0"/>
    </xf>
    <xf numFmtId="0" fontId="0" fillId="0" borderId="0" xfId="0" applyBorder="1" applyAlignment="1" applyProtection="1">
      <alignment wrapText="1"/>
      <protection locked="0"/>
    </xf>
    <xf numFmtId="0" fontId="21" fillId="8" borderId="0" xfId="0" applyFont="1" applyFill="1" applyBorder="1" applyAlignment="1" applyProtection="1">
      <alignment vertical="center" wrapText="1"/>
      <protection locked="0"/>
    </xf>
    <xf numFmtId="0" fontId="0" fillId="0" borderId="2" xfId="0" applyBorder="1" applyAlignment="1" applyProtection="1">
      <alignment wrapText="1"/>
      <protection locked="0"/>
    </xf>
    <xf numFmtId="0" fontId="21" fillId="8" borderId="2" xfId="0" applyFont="1" applyFill="1" applyBorder="1" applyAlignment="1" applyProtection="1">
      <alignment vertical="center" wrapText="1"/>
      <protection locked="0"/>
    </xf>
    <xf numFmtId="0" fontId="21" fillId="9" borderId="0" xfId="0" applyFont="1" applyFill="1" applyBorder="1" applyAlignment="1" applyProtection="1">
      <alignment vertical="center" wrapText="1"/>
      <protection locked="0"/>
    </xf>
    <xf numFmtId="0" fontId="21" fillId="9" borderId="2" xfId="0" applyFont="1" applyFill="1" applyBorder="1" applyAlignment="1" applyProtection="1">
      <alignment vertical="center" wrapText="1"/>
      <protection locked="0"/>
    </xf>
    <xf numFmtId="0" fontId="21" fillId="10" borderId="0" xfId="0" applyFont="1" applyFill="1" applyBorder="1" applyAlignment="1" applyProtection="1">
      <alignment vertical="center" wrapText="1"/>
      <protection locked="0"/>
    </xf>
    <xf numFmtId="0" fontId="21" fillId="10" borderId="2" xfId="0" applyFont="1" applyFill="1" applyBorder="1" applyAlignment="1" applyProtection="1">
      <alignment vertical="center" wrapText="1"/>
      <protection locked="0"/>
    </xf>
    <xf numFmtId="0" fontId="18" fillId="11" borderId="0" xfId="0" applyFont="1" applyFill="1" applyBorder="1" applyAlignment="1" applyProtection="1">
      <alignment vertical="center" wrapText="1"/>
      <protection locked="0"/>
    </xf>
    <xf numFmtId="0" fontId="18" fillId="11" borderId="2" xfId="0" applyFont="1" applyFill="1" applyBorder="1" applyAlignment="1" applyProtection="1">
      <alignment vertical="center" wrapText="1"/>
      <protection locked="0"/>
    </xf>
    <xf numFmtId="0" fontId="18" fillId="12" borderId="0" xfId="0" applyFont="1" applyFill="1" applyBorder="1" applyAlignment="1" applyProtection="1">
      <alignment vertical="center" wrapText="1"/>
      <protection locked="0"/>
    </xf>
    <xf numFmtId="0" fontId="18" fillId="12" borderId="2" xfId="0" applyFont="1" applyFill="1" applyBorder="1" applyAlignment="1" applyProtection="1">
      <alignment vertical="center" wrapText="1"/>
      <protection locked="0"/>
    </xf>
    <xf numFmtId="0" fontId="18" fillId="13" borderId="0" xfId="0" applyFont="1" applyFill="1" applyBorder="1" applyAlignment="1" applyProtection="1">
      <alignment vertical="center" wrapText="1"/>
      <protection locked="0"/>
    </xf>
    <xf numFmtId="0" fontId="18" fillId="13" borderId="2" xfId="0" applyFont="1" applyFill="1" applyBorder="1" applyAlignment="1" applyProtection="1">
      <alignment vertical="center" wrapText="1"/>
      <protection locked="0"/>
    </xf>
    <xf numFmtId="0" fontId="18" fillId="14" borderId="0" xfId="0" applyFont="1" applyFill="1" applyBorder="1" applyAlignment="1" applyProtection="1">
      <alignment vertical="center" wrapText="1"/>
      <protection locked="0"/>
    </xf>
    <xf numFmtId="0" fontId="0" fillId="0" borderId="5" xfId="0" applyBorder="1" applyAlignment="1" applyProtection="1">
      <alignment wrapText="1"/>
      <protection locked="0"/>
    </xf>
    <xf numFmtId="0" fontId="18" fillId="14" borderId="5" xfId="0" applyFont="1" applyFill="1" applyBorder="1" applyAlignment="1" applyProtection="1">
      <alignment vertical="center" wrapText="1"/>
      <protection locked="0"/>
    </xf>
    <xf numFmtId="0" fontId="23" fillId="7" borderId="5" xfId="0" applyFont="1" applyFill="1" applyBorder="1" applyAlignment="1" applyProtection="1">
      <alignment horizontal="left" vertical="top" wrapText="1"/>
      <protection locked="0"/>
    </xf>
    <xf numFmtId="0" fontId="0" fillId="0" borderId="0" xfId="0" applyAlignment="1" applyProtection="1">
      <alignment vertical="top" wrapText="1"/>
      <protection hidden="1"/>
    </xf>
    <xf numFmtId="14" fontId="10" fillId="0" borderId="5" xfId="172" applyBorder="1" applyAlignment="1" applyProtection="1">
      <alignment vertical="top" wrapText="1"/>
      <protection hidden="1"/>
    </xf>
    <xf numFmtId="0" fontId="0" fillId="0" borderId="5" xfId="0" applyBorder="1" applyAlignment="1">
      <alignment vertical="top" wrapText="1"/>
      <protection locked="0"/>
    </xf>
    <xf numFmtId="0" fontId="34" fillId="7" borderId="5" xfId="0" applyFont="1" applyFill="1" applyBorder="1" applyAlignment="1" applyProtection="1">
      <alignment horizontal="left" vertical="top" wrapText="1"/>
    </xf>
    <xf numFmtId="14" fontId="10" fillId="0" borderId="0" xfId="172" applyBorder="1" applyAlignment="1" applyProtection="1">
      <alignment vertical="top" wrapText="1"/>
      <protection hidden="1"/>
    </xf>
    <xf numFmtId="0" fontId="0" fillId="0" borderId="0" xfId="0" applyBorder="1" applyAlignment="1">
      <alignment vertical="top" wrapText="1"/>
      <protection locked="0"/>
    </xf>
    <xf numFmtId="0" fontId="17" fillId="15" borderId="0" xfId="0" applyFont="1" applyFill="1" applyBorder="1" applyAlignment="1" applyProtection="1">
      <alignment horizontal="left" vertical="top" wrapText="1"/>
    </xf>
    <xf numFmtId="0" fontId="0" fillId="0" borderId="0" xfId="0" applyAlignment="1" applyProtection="1">
      <alignment horizontal="left" vertical="top" wrapText="1"/>
      <protection hidden="1"/>
    </xf>
  </cellXfs>
  <cellStyles count="189">
    <cellStyle name="Ausgabe" xfId="187" builtinId="21" hidden="1"/>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24" builtinId="9" hidden="1"/>
    <cellStyle name="Besuchter Hyperlink" xfId="26" builtinId="9" hidden="1"/>
    <cellStyle name="Besuchter Hyperlink" xfId="28"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4"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56" builtinId="9" hidden="1"/>
    <cellStyle name="Besuchter Hyperlink" xfId="58" builtinId="9" hidden="1"/>
    <cellStyle name="Besuchter Hyperlink" xfId="60" builtinId="9" hidden="1"/>
    <cellStyle name="Besuchter Hyperlink" xfId="62" builtinId="9" hidden="1"/>
    <cellStyle name="Besuchter Hyperlink" xfId="64" builtinId="9" hidden="1"/>
    <cellStyle name="Besuchter Hyperlink" xfId="66" builtinId="9" hidden="1"/>
    <cellStyle name="Besuchter Hyperlink" xfId="68" builtinId="9" hidden="1"/>
    <cellStyle name="Besuchter Hyperlink" xfId="70" builtinId="9" hidden="1"/>
    <cellStyle name="Besuchter Hyperlink" xfId="72" builtinId="9" hidden="1"/>
    <cellStyle name="Besuchter Hyperlink" xfId="74" builtinId="9" hidden="1"/>
    <cellStyle name="Besuchter Hyperlink" xfId="76" builtinId="9" hidden="1"/>
    <cellStyle name="Besuchter Hyperlink" xfId="78" builtinId="9" hidden="1"/>
    <cellStyle name="Besuchter Hyperlink" xfId="80" builtinId="9" hidden="1"/>
    <cellStyle name="Besuchter Hyperlink" xfId="82" builtinId="9" hidden="1"/>
    <cellStyle name="Besuchter Hyperlink" xfId="84" builtinId="9" hidden="1"/>
    <cellStyle name="Besuchter Hyperlink" xfId="86" builtinId="9" hidden="1"/>
    <cellStyle name="Besuchter Hyperlink" xfId="88" builtinId="9" hidden="1"/>
    <cellStyle name="Besuchter Hyperlink" xfId="90" builtinId="9" hidden="1"/>
    <cellStyle name="Besuchter Hyperlink" xfId="92" builtinId="9" hidden="1"/>
    <cellStyle name="Besuchter Hyperlink" xfId="94" builtinId="9" hidden="1"/>
    <cellStyle name="Besuchter Hyperlink" xfId="96" builtinId="9" hidden="1"/>
    <cellStyle name="Besuchter Hyperlink" xfId="98" builtinId="9" hidden="1"/>
    <cellStyle name="Besuchter Hyperlink" xfId="100" builtinId="9" hidden="1"/>
    <cellStyle name="Besuchter Hyperlink" xfId="102" builtinId="9" hidden="1"/>
    <cellStyle name="Besuchter Hyperlink" xfId="104" builtinId="9" hidden="1"/>
    <cellStyle name="Besuchter Hyperlink" xfId="106" builtinId="9" hidden="1"/>
    <cellStyle name="Besuchter Hyperlink" xfId="108" builtinId="9" hidden="1"/>
    <cellStyle name="Besuchter Hyperlink" xfId="110" builtinId="9" hidden="1"/>
    <cellStyle name="Besuchter Hyperlink" xfId="112" builtinId="9" hidden="1"/>
    <cellStyle name="Besuchter Hyperlink" xfId="114" builtinId="9" hidden="1"/>
    <cellStyle name="Besuchter Hyperlink" xfId="116" builtinId="9" hidden="1"/>
    <cellStyle name="Besuchter Hyperlink" xfId="118" builtinId="9" hidden="1"/>
    <cellStyle name="Besuchter Hyperlink" xfId="120" builtinId="9" hidden="1"/>
    <cellStyle name="Besuchter Hyperlink" xfId="122" builtinId="9" hidden="1"/>
    <cellStyle name="Besuchter Hyperlink" xfId="124" builtinId="9" hidden="1"/>
    <cellStyle name="Besuchter Hyperlink" xfId="126" builtinId="9" hidden="1"/>
    <cellStyle name="Besuchter Hyperlink" xfId="128" builtinId="9" hidden="1"/>
    <cellStyle name="Besuchter Hyperlink" xfId="130" builtinId="9" hidden="1"/>
    <cellStyle name="Besuchter Hyperlink" xfId="132" builtinId="9" hidden="1"/>
    <cellStyle name="Besuchter Hyperlink" xfId="134" builtinId="9" hidden="1"/>
    <cellStyle name="Besuchter Hyperlink" xfId="136" builtinId="9" hidden="1"/>
    <cellStyle name="Besuchter Hyperlink" xfId="138" builtinId="9" hidden="1"/>
    <cellStyle name="Besuchter Hyperlink" xfId="140" builtinId="9" hidden="1"/>
    <cellStyle name="Besuchter Hyperlink" xfId="142" builtinId="9" hidden="1"/>
    <cellStyle name="Besuchter Hyperlink" xfId="144" builtinId="9" hidden="1"/>
    <cellStyle name="Besuchter Hyperlink" xfId="146" builtinId="9" hidden="1"/>
    <cellStyle name="Besuchter Hyperlink" xfId="148" builtinId="9" hidden="1"/>
    <cellStyle name="Besuchter Hyperlink" xfId="150" builtinId="9" hidden="1"/>
    <cellStyle name="Besuchter Hyperlink" xfId="152" builtinId="9" hidden="1"/>
    <cellStyle name="Besuchter Hyperlink" xfId="154" builtinId="9" hidden="1"/>
    <cellStyle name="Besuchter Hyperlink" xfId="156" builtinId="9" hidden="1"/>
    <cellStyle name="Besuchter Hyperlink" xfId="158" builtinId="9" hidden="1"/>
    <cellStyle name="Besuchter Hyperlink" xfId="160" builtinId="9" hidden="1"/>
    <cellStyle name="Besuchter Hyperlink" xfId="162" builtinId="9" hidden="1"/>
    <cellStyle name="Besuchter Hyperlink" xfId="164" builtinId="9" hidden="1"/>
    <cellStyle name="Besuchter Hyperlink" xfId="166" builtinId="9" hidden="1"/>
    <cellStyle name="Besuchter Hyperlink" xfId="168" builtinId="9" hidden="1"/>
    <cellStyle name="Besuchter Hyperlink" xfId="170" builtinId="9" hidden="1"/>
    <cellStyle name="Datum" xfId="181" xr:uid="{00000000-0005-0000-0000-000056000000}"/>
    <cellStyle name="Ergebniszeile (Text) TH" xfId="182" xr:uid="{00000000-0005-0000-0000-000057000000}"/>
    <cellStyle name="Ergebniszeile Zahlen TH" xfId="178" xr:uid="{00000000-0005-0000-0000-000058000000}"/>
    <cellStyle name="fett" xfId="176" xr:uid="{00000000-0005-0000-0000-000059000000}"/>
    <cellStyle name="Fußnote TH" xfId="180" xr:uid="{00000000-0005-0000-0000-00005A000000}"/>
    <cellStyle name="Gut" xfId="184" builtinId="26" hidden="1"/>
    <cellStyle name="Kopfzeile TH linksbündig" xfId="171" xr:uid="{00000000-0005-0000-0000-00005C000000}"/>
    <cellStyle name="Kopfzeile TH rechtsbündig" xfId="183" xr:uid="{00000000-0005-0000-0000-00005D000000}"/>
    <cellStyle name="Körperzelle TH" xfId="173" xr:uid="{00000000-0005-0000-0000-00005E000000}"/>
    <cellStyle name="Leerzeile TH" xfId="177" xr:uid="{00000000-0005-0000-0000-00005F000000}"/>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45" builtinId="8" hidden="1"/>
    <cellStyle name="Link" xfId="47"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79"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1"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7"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3"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59" builtinId="8" hidden="1"/>
    <cellStyle name="Link" xfId="161" builtinId="8" hidden="1"/>
    <cellStyle name="Link" xfId="163" builtinId="8" hidden="1"/>
    <cellStyle name="Link" xfId="165" builtinId="8" hidden="1"/>
    <cellStyle name="Link" xfId="167" builtinId="8" hidden="1"/>
    <cellStyle name="Link" xfId="169" builtinId="8" hidden="1"/>
    <cellStyle name="Link" xfId="188" builtinId="8"/>
    <cellStyle name="Neutral" xfId="186" builtinId="28" hidden="1"/>
    <cellStyle name="Schlecht" xfId="185" builtinId="27" hidden="1"/>
    <cellStyle name="Standard" xfId="0" builtinId="0" customBuiltin="1"/>
    <cellStyle name="Summe_orange" xfId="179" xr:uid="{00000000-0005-0000-0000-0000B9000000}"/>
    <cellStyle name="Überschrift 1 TH" xfId="172" xr:uid="{00000000-0005-0000-0000-0000BA000000}"/>
    <cellStyle name="Überschrift 2 TH" xfId="175" xr:uid="{00000000-0005-0000-0000-0000BB000000}"/>
    <cellStyle name="Zahlen TH" xfId="174" xr:uid="{00000000-0005-0000-0000-0000BC000000}"/>
  </cellStyles>
  <dxfs count="3">
    <dxf>
      <font>
        <b/>
        <i val="0"/>
      </font>
      <border>
        <bottom style="medium">
          <color auto="1"/>
        </bottom>
        <horizontal style="medium">
          <color auto="1"/>
        </horizontal>
      </border>
    </dxf>
    <dxf>
      <font>
        <b/>
        <i val="0"/>
      </font>
      <border>
        <bottom style="medium">
          <color auto="1"/>
        </bottom>
        <horizontal style="medium">
          <color auto="1"/>
        </horizontal>
      </border>
    </dxf>
    <dxf>
      <font>
        <strike val="0"/>
      </font>
      <border>
        <bottom style="thin">
          <color auto="1"/>
        </bottom>
        <horizontal style="thin">
          <color auto="1"/>
        </horizontal>
      </border>
    </dxf>
  </dxfs>
  <tableStyles count="1" defaultTableStyle="Tabelle TH Köln" defaultPivotStyle="PivotStyleMedium4">
    <tableStyle name="Tabelle TH Köln" pivot="0" count="3" xr9:uid="{00000000-0011-0000-FFFF-FFFF00000000}">
      <tableStyleElement type="wholeTable" dxfId="2"/>
      <tableStyleElement type="headerRow" dxfId="1"/>
      <tableStyleElement type="totalRow" dxfId="0"/>
    </tableStyle>
  </tableStyles>
  <colors>
    <mruColors>
      <color rgb="FFC90C0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theme/theme1.xml><?xml version="1.0" encoding="utf-8"?>
<a:theme xmlns:a="http://schemas.openxmlformats.org/drawingml/2006/main" name="TH Köln_PP">
  <a:themeElements>
    <a:clrScheme name="TH-Köln-Einfaches Farbklima">
      <a:dk1>
        <a:srgbClr val="000000"/>
      </a:dk1>
      <a:lt1>
        <a:srgbClr val="FFFFFF"/>
      </a:lt1>
      <a:dk2>
        <a:srgbClr val="808080"/>
      </a:dk2>
      <a:lt2>
        <a:srgbClr val="BFBFBF"/>
      </a:lt2>
      <a:accent1>
        <a:srgbClr val="C00009"/>
      </a:accent1>
      <a:accent2>
        <a:srgbClr val="E24300"/>
      </a:accent2>
      <a:accent3>
        <a:srgbClr val="9D167A"/>
      </a:accent3>
      <a:accent4>
        <a:srgbClr val="A00008"/>
      </a:accent4>
      <a:accent5>
        <a:srgbClr val="BB3800"/>
      </a:accent5>
      <a:accent6>
        <a:srgbClr val="740B5C"/>
      </a:accent6>
      <a:hlink>
        <a:srgbClr val="005294"/>
      </a:hlink>
      <a:folHlink>
        <a:srgbClr val="6783B4"/>
      </a:folHlink>
    </a:clrScheme>
    <a:fontScheme name="Office Klassisch 2">
      <a:maj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th-koeln.de/en/research/seminars--events_82690.php" TargetMode="External"/><Relationship Id="rId18" Type="http://schemas.openxmlformats.org/officeDocument/2006/relationships/hyperlink" Target="https://www.th-koeln.de/en/research/seminars--events_82690.php" TargetMode="External"/><Relationship Id="rId26" Type="http://schemas.openxmlformats.org/officeDocument/2006/relationships/hyperlink" Target="https://www.th-koeln.de/hochschulbibliothek/cologne-open-science_61466.php" TargetMode="External"/><Relationship Id="rId39" Type="http://schemas.openxmlformats.org/officeDocument/2006/relationships/hyperlink" Target="https://www.th-koeln.de/studium/studentische-gesundheitsfoerderung_102355.php" TargetMode="External"/><Relationship Id="rId21" Type="http://schemas.openxmlformats.org/officeDocument/2006/relationships/hyperlink" Target="https://www.th-koeln.de/en/research/seminars--events_82690.php" TargetMode="External"/><Relationship Id="rId34" Type="http://schemas.openxmlformats.org/officeDocument/2006/relationships/hyperlink" Target="https://youngentrepreneursinscience.com/events/" TargetMode="External"/><Relationship Id="rId42" Type="http://schemas.openxmlformats.org/officeDocument/2006/relationships/hyperlink" Target="https://www.asta.th-koeln.de/beratung-und-service/psychosozialeberatung/" TargetMode="External"/><Relationship Id="rId47" Type="http://schemas.openxmlformats.org/officeDocument/2006/relationships/hyperlink" Target="https://www.th-koeln.de/en/research/cooperation_84133.php" TargetMode="External"/><Relationship Id="rId7" Type="http://schemas.openxmlformats.org/officeDocument/2006/relationships/hyperlink" Target="https://www.th-koeln.de/en/research/coaching-program_83049.php" TargetMode="External"/><Relationship Id="rId2" Type="http://schemas.openxmlformats.org/officeDocument/2006/relationships/hyperlink" Target="https://www.th-koeln.de/en/equality-as-a-matter-of-course_85552.php" TargetMode="External"/><Relationship Id="rId16" Type="http://schemas.openxmlformats.org/officeDocument/2006/relationships/hyperlink" Target="https://www.th-koeln.de/en/research/seminars--events_82690.php" TargetMode="External"/><Relationship Id="rId29" Type="http://schemas.openxmlformats.org/officeDocument/2006/relationships/hyperlink" Target="https://www.th-koeln.de/hochschule/datenschutzbeauftrager_7317.php" TargetMode="External"/><Relationship Id="rId1" Type="http://schemas.openxmlformats.org/officeDocument/2006/relationships/hyperlink" Target="https://th-koeln.de/hochschulbibliothek/publizieren_21540.php" TargetMode="External"/><Relationship Id="rId6" Type="http://schemas.openxmlformats.org/officeDocument/2006/relationships/hyperlink" Target="https://www.th-koeln.de/en/research/supervision_82624.php" TargetMode="External"/><Relationship Id="rId11" Type="http://schemas.openxmlformats.org/officeDocument/2006/relationships/hyperlink" Target="https://www.th-koeln.de/en/research/research-support_117001.php" TargetMode="External"/><Relationship Id="rId24" Type="http://schemas.openxmlformats.org/officeDocument/2006/relationships/hyperlink" Target="https://www.th-koeln.de/en/research/seminars--events_82690.php" TargetMode="External"/><Relationship Id="rId32" Type="http://schemas.openxmlformats.org/officeDocument/2006/relationships/hyperlink" Target="https://wcms.th-koeln.de/en/research/research-data-management_95579.php" TargetMode="External"/><Relationship Id="rId37" Type="http://schemas.openxmlformats.org/officeDocument/2006/relationships/hyperlink" Target="https://www.th-koeln.de/forschung/patente_718.php" TargetMode="External"/><Relationship Id="rId40" Type="http://schemas.openxmlformats.org/officeDocument/2006/relationships/hyperlink" Target="https://normaleralsdudenkst.de/en/" TargetMode="External"/><Relationship Id="rId45" Type="http://schemas.openxmlformats.org/officeDocument/2006/relationships/hyperlink" Target="https://www.th-koeln.de/en/research/knowledge-transfer_73527.php" TargetMode="External"/><Relationship Id="rId5" Type="http://schemas.openxmlformats.org/officeDocument/2006/relationships/hyperlink" Target="https://www.th-koeln.de/en/research/coaching-program_83049.php" TargetMode="External"/><Relationship Id="rId15" Type="http://schemas.openxmlformats.org/officeDocument/2006/relationships/hyperlink" Target="https://www.th-koeln.de/en/research/seminars--events_82690.php" TargetMode="External"/><Relationship Id="rId23" Type="http://schemas.openxmlformats.org/officeDocument/2006/relationships/hyperlink" Target="https://www.th-koeln.de/en/research/seminars--events_82690.php" TargetMode="External"/><Relationship Id="rId28" Type="http://schemas.openxmlformats.org/officeDocument/2006/relationships/hyperlink" Target="https://www.th-koeln.de/hochschulbibliothek/publizieren_21540.php" TargetMode="External"/><Relationship Id="rId36" Type="http://schemas.openxmlformats.org/officeDocument/2006/relationships/hyperlink" Target="https://www.th-koeln.de/en/research/doctoral-colloquia_83138.php" TargetMode="External"/><Relationship Id="rId10" Type="http://schemas.openxmlformats.org/officeDocument/2006/relationships/hyperlink" Target="https://www.th-koeln.de/en/research/research-support_117001.php" TargetMode="External"/><Relationship Id="rId19" Type="http://schemas.openxmlformats.org/officeDocument/2006/relationships/hyperlink" Target="https://www.th-koeln.de/en/research/seminars--events_82690.php" TargetMode="External"/><Relationship Id="rId31" Type="http://schemas.openxmlformats.org/officeDocument/2006/relationships/hyperlink" Target="https://www.th-koeln.de/hochschule/zentrum-fuer-lehrentwicklung_47876.php" TargetMode="External"/><Relationship Id="rId44" Type="http://schemas.openxmlformats.org/officeDocument/2006/relationships/hyperlink" Target="https://www.th-koeln.de/studium/seminare_95286.php" TargetMode="External"/><Relationship Id="rId4" Type="http://schemas.openxmlformats.org/officeDocument/2006/relationships/hyperlink" Target="https://youngentrepreneursinscience.com/events/" TargetMode="External"/><Relationship Id="rId9" Type="http://schemas.openxmlformats.org/officeDocument/2006/relationships/hyperlink" Target="https://www.th-koeln.de/en/research/research-support_117001.php" TargetMode="External"/><Relationship Id="rId14" Type="http://schemas.openxmlformats.org/officeDocument/2006/relationships/hyperlink" Target="https://www.th-koeln.de/en/research/seminars--events_82690.php" TargetMode="External"/><Relationship Id="rId22" Type="http://schemas.openxmlformats.org/officeDocument/2006/relationships/hyperlink" Target="https://www.th-koeln.de/en/research/seminars--events_82690.php" TargetMode="External"/><Relationship Id="rId27" Type="http://schemas.openxmlformats.org/officeDocument/2006/relationships/hyperlink" Target="https://www.th-koeln.de/hochschulbibliothek/publizieren_21540.php" TargetMode="External"/><Relationship Id="rId30" Type="http://schemas.openxmlformats.org/officeDocument/2006/relationships/hyperlink" Target="https://www.th-koeln.de/en/research/exchange-and-networking_82692.php" TargetMode="External"/><Relationship Id="rId35" Type="http://schemas.openxmlformats.org/officeDocument/2006/relationships/hyperlink" Target="https://www.th-koeln.de/en/research/seminars--events_82690.php" TargetMode="External"/><Relationship Id="rId43" Type="http://schemas.openxmlformats.org/officeDocument/2006/relationships/hyperlink" Target="https://www.th-koeln.de/hochschulbibliothek/publizieren_21540.php" TargetMode="External"/><Relationship Id="rId48" Type="http://schemas.openxmlformats.org/officeDocument/2006/relationships/printerSettings" Target="../printerSettings/printerSettings2.bin"/><Relationship Id="rId8" Type="http://schemas.openxmlformats.org/officeDocument/2006/relationships/hyperlink" Target="https://www.th-koeln.de/en/research/supervision_82624.php" TargetMode="External"/><Relationship Id="rId3" Type="http://schemas.openxmlformats.org/officeDocument/2006/relationships/hyperlink" Target="https://www.th-koeln.de/en/research/coaching-program_83049.php" TargetMode="External"/><Relationship Id="rId12" Type="http://schemas.openxmlformats.org/officeDocument/2006/relationships/hyperlink" Target="https://www.th-koeln.de/en/research/seminars--events_82690.php" TargetMode="External"/><Relationship Id="rId17" Type="http://schemas.openxmlformats.org/officeDocument/2006/relationships/hyperlink" Target="https://www.th-koeln.de/en/research/seminars--events_82690.php" TargetMode="External"/><Relationship Id="rId25" Type="http://schemas.openxmlformats.org/officeDocument/2006/relationships/hyperlink" Target="https://www.th-koeln.de/en/research/seminars--events_82690.php" TargetMode="External"/><Relationship Id="rId33" Type="http://schemas.openxmlformats.org/officeDocument/2006/relationships/hyperlink" Target="https://wcms.th-koeln.de/en/research/research-data-management_95579.php" TargetMode="External"/><Relationship Id="rId38" Type="http://schemas.openxmlformats.org/officeDocument/2006/relationships/hyperlink" Target="https://www.th-koeln.de/studium/fuer-promovierende_95274.php" TargetMode="External"/><Relationship Id="rId46" Type="http://schemas.openxmlformats.org/officeDocument/2006/relationships/hyperlink" Target="https://www.th-koeln.de/mam/downloads/deutsch/forschung/betreuungsvereinbarung_kooperative_promotion_2022.docx" TargetMode="External"/><Relationship Id="rId20" Type="http://schemas.openxmlformats.org/officeDocument/2006/relationships/hyperlink" Target="https://www.th-koeln.de/en/research/seminars--events_82690.php" TargetMode="External"/><Relationship Id="rId41" Type="http://schemas.openxmlformats.org/officeDocument/2006/relationships/hyperlink" Target="https://www.th-koeln.de/forschung/gruendungen_719.ph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eur-lex.europa.eu/legal-content/EN/TXT/?uri=CELEX:52020DC0274" TargetMode="External"/><Relationship Id="rId7" Type="http://schemas.openxmlformats.org/officeDocument/2006/relationships/vmlDrawing" Target="../drawings/vmlDrawing2.vml"/><Relationship Id="rId2" Type="http://schemas.openxmlformats.org/officeDocument/2006/relationships/hyperlink" Target="https://eur-lex.europa.eu/legal-content/EN/TXT/?uri=COM:2020:628:FIN" TargetMode="External"/><Relationship Id="rId1" Type="http://schemas.openxmlformats.org/officeDocument/2006/relationships/hyperlink" Target="https://research-and-innovation.ec.europa.eu/jobs-research/researchcomp-european-competence-framework-researchers_en" TargetMode="External"/><Relationship Id="rId6" Type="http://schemas.openxmlformats.org/officeDocument/2006/relationships/printerSettings" Target="../printerSettings/printerSettings3.bin"/><Relationship Id="rId5" Type="http://schemas.openxmlformats.org/officeDocument/2006/relationships/hyperlink" Target="https://commission.europa.eu/strategy-and-policy/priorities-2019-2024/europe-fit-digital-age/european-year-skills-2023_en" TargetMode="External"/><Relationship Id="rId4" Type="http://schemas.openxmlformats.org/officeDocument/2006/relationships/hyperlink" Target="https://esco.ec.europa.eu/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48"/>
  <sheetViews>
    <sheetView showGridLines="0" tabSelected="1" view="pageLayout" zoomScale="85" zoomScaleNormal="130" zoomScalePageLayoutView="85" workbookViewId="0">
      <selection activeCell="C13" sqref="C13"/>
    </sheetView>
  </sheetViews>
  <sheetFormatPr baseColWidth="10" defaultColWidth="11.140625" defaultRowHeight="12.75" x14ac:dyDescent="0.2"/>
  <cols>
    <col min="1" max="1" width="5.7109375" style="1" customWidth="1"/>
    <col min="2" max="2" width="24.42578125" style="1" customWidth="1"/>
    <col min="3" max="3" width="53.5703125" style="1" bestFit="1" customWidth="1"/>
    <col min="4" max="4" width="23.42578125" style="1" customWidth="1"/>
    <col min="5" max="5" width="13.5703125" style="1" customWidth="1"/>
    <col min="6" max="6" width="17.28515625" style="1" customWidth="1"/>
    <col min="7" max="7" width="65.28515625" style="70" customWidth="1"/>
    <col min="8" max="8" width="29.5703125" style="6" customWidth="1"/>
    <col min="9" max="9" width="11.140625" style="6"/>
    <col min="10" max="16384" width="11.140625" style="1"/>
  </cols>
  <sheetData>
    <row r="1" spans="1:11" ht="61.5" customHeight="1" thickBot="1" x14ac:dyDescent="0.25">
      <c r="A1" s="147" t="s">
        <v>302</v>
      </c>
      <c r="B1" s="148"/>
      <c r="C1" s="148"/>
      <c r="D1" s="148"/>
      <c r="E1" s="148"/>
      <c r="F1" s="148"/>
      <c r="G1" s="148"/>
      <c r="H1" s="126"/>
    </row>
    <row r="2" spans="1:11" s="2" customFormat="1" ht="10.5" customHeight="1" x14ac:dyDescent="0.2">
      <c r="A2" s="10"/>
      <c r="B2" s="9"/>
      <c r="C2" s="9"/>
      <c r="D2" s="9"/>
      <c r="E2" s="9"/>
      <c r="F2" s="9"/>
      <c r="G2" s="104"/>
      <c r="H2" s="7"/>
      <c r="I2" s="7"/>
      <c r="J2" s="4"/>
      <c r="K2" s="4"/>
    </row>
    <row r="3" spans="1:11" s="2" customFormat="1" ht="15.75" thickBot="1" x14ac:dyDescent="0.25">
      <c r="A3" s="11"/>
      <c r="B3" s="9" t="s">
        <v>0</v>
      </c>
      <c r="C3" s="125"/>
      <c r="D3" s="16" t="s">
        <v>2</v>
      </c>
      <c r="E3" s="16" t="s">
        <v>1</v>
      </c>
      <c r="G3" s="105"/>
      <c r="H3" s="7"/>
      <c r="I3" s="7"/>
      <c r="J3" s="4"/>
      <c r="K3" s="4"/>
    </row>
    <row r="4" spans="1:11" s="2" customFormat="1" ht="15" x14ac:dyDescent="0.2">
      <c r="A4" s="11"/>
      <c r="B4" s="9" t="s">
        <v>3</v>
      </c>
      <c r="C4" s="127"/>
      <c r="D4" s="18" t="s">
        <v>5</v>
      </c>
      <c r="E4" s="17" t="s">
        <v>4</v>
      </c>
      <c r="G4" s="105"/>
      <c r="H4" s="8"/>
      <c r="I4" s="7"/>
      <c r="J4" s="4"/>
      <c r="K4" s="4"/>
    </row>
    <row r="5" spans="1:11" s="2" customFormat="1" ht="15" x14ac:dyDescent="0.2">
      <c r="A5" s="11"/>
      <c r="B5" s="9"/>
      <c r="C5" s="9"/>
      <c r="D5" s="20" t="s">
        <v>7</v>
      </c>
      <c r="E5" s="19" t="s">
        <v>6</v>
      </c>
      <c r="G5" s="105"/>
      <c r="H5" s="7"/>
      <c r="I5" s="7"/>
      <c r="J5" s="4"/>
      <c r="K5" s="4"/>
    </row>
    <row r="6" spans="1:11" s="3" customFormat="1" ht="15" x14ac:dyDescent="0.2">
      <c r="A6" s="11"/>
      <c r="B6" s="108" t="s">
        <v>94</v>
      </c>
      <c r="C6" s="109" t="str">
        <f>IF(AND(0&lt;=C7,C7&lt;0.5),"None",IF(AND(0.5&lt;=C7,C7&lt;1.5),"R1 - First Stage Researcher",IF(AND(1.5&lt;=C7,C7&lt;2.5),"R2 - Recognised Researcher",IF(AND(2.5&lt;=C7,C7&lt;3.5),"R3 - Established Researcher ",IF(AND(3.5&lt;=C7,C7&lt;4),"R4 - Leading Researcher",0)))))</f>
        <v>R2 - Recognised Researcher</v>
      </c>
      <c r="D6" s="20" t="s">
        <v>9</v>
      </c>
      <c r="E6" s="19" t="s">
        <v>8</v>
      </c>
      <c r="H6" s="7"/>
      <c r="I6" s="7"/>
      <c r="J6" s="4"/>
      <c r="K6" s="4"/>
    </row>
    <row r="7" spans="1:11" ht="15" thickBot="1" x14ac:dyDescent="0.25">
      <c r="A7" s="11"/>
      <c r="B7" s="9" t="s">
        <v>10</v>
      </c>
      <c r="C7" s="110">
        <f>AVERAGE(E11:E48)</f>
        <v>2.0526315789473686</v>
      </c>
      <c r="D7" s="24" t="s">
        <v>12</v>
      </c>
      <c r="E7" s="23" t="s">
        <v>11</v>
      </c>
      <c r="H7" s="8"/>
      <c r="I7" s="8"/>
      <c r="J7" s="5"/>
      <c r="K7" s="5"/>
    </row>
    <row r="8" spans="1:11" ht="14.25" x14ac:dyDescent="0.2">
      <c r="A8" s="11"/>
      <c r="B8" s="15"/>
      <c r="C8" s="22"/>
      <c r="D8" s="21"/>
      <c r="F8" s="52"/>
      <c r="G8" s="106"/>
      <c r="H8" s="8"/>
      <c r="I8" s="8"/>
      <c r="J8" s="5"/>
      <c r="K8" s="5"/>
    </row>
    <row r="9" spans="1:11" ht="18.75" thickBot="1" x14ac:dyDescent="0.25">
      <c r="A9" s="12"/>
      <c r="B9" s="51" t="s">
        <v>95</v>
      </c>
      <c r="C9" s="13"/>
      <c r="D9" s="14"/>
      <c r="E9" s="14"/>
      <c r="F9" s="14"/>
      <c r="G9" s="25"/>
      <c r="H9" s="67"/>
      <c r="I9" s="8"/>
      <c r="J9" s="5"/>
      <c r="K9" s="5"/>
    </row>
    <row r="10" spans="1:11" ht="26.25" thickBot="1" x14ac:dyDescent="0.25">
      <c r="A10" s="145" t="s">
        <v>13</v>
      </c>
      <c r="B10" s="145" t="s">
        <v>14</v>
      </c>
      <c r="C10" s="145" t="s">
        <v>15</v>
      </c>
      <c r="D10" s="145" t="s">
        <v>16</v>
      </c>
      <c r="E10" s="145" t="s">
        <v>17</v>
      </c>
      <c r="F10" s="145" t="s">
        <v>92</v>
      </c>
      <c r="G10" s="145" t="s">
        <v>137</v>
      </c>
      <c r="H10" s="145" t="s">
        <v>93</v>
      </c>
      <c r="I10" s="8"/>
      <c r="J10" s="5"/>
      <c r="K10" s="5"/>
    </row>
    <row r="11" spans="1:11" s="70" customFormat="1" ht="15" x14ac:dyDescent="0.2">
      <c r="A11" s="128">
        <v>1</v>
      </c>
      <c r="B11" s="129" t="s">
        <v>18</v>
      </c>
      <c r="C11" s="113" t="s">
        <v>19</v>
      </c>
      <c r="D11" s="117" t="s">
        <v>20</v>
      </c>
      <c r="E11" s="115">
        <f>IF(D11="Foundational", 1, IF(D11="Intermediate", 2,IF(D11="Advanced", 3, IF(D11="Expert",4, 0))))</f>
        <v>1</v>
      </c>
      <c r="F11" s="115"/>
      <c r="G11" s="118" t="str">
        <f>IF(AND(F11=1,E11&lt;F11),ResearchComp!C2,IF(AND(F11=2,E11&lt;F11),ResearchComp!D2,IF(AND(F11=3,E11&lt;F11),ResearchComp!E2,IF(AND(F11=4,E11&lt;F11),ResearchComp!F2," "))))</f>
        <v xml:space="preserve"> </v>
      </c>
      <c r="H11" s="112"/>
      <c r="I11" s="69"/>
      <c r="J11" s="69"/>
      <c r="K11" s="69"/>
    </row>
    <row r="12" spans="1:11" s="70" customFormat="1" ht="15" x14ac:dyDescent="0.2">
      <c r="A12" s="128">
        <v>2</v>
      </c>
      <c r="B12" s="129" t="s">
        <v>18</v>
      </c>
      <c r="C12" s="113" t="s">
        <v>21</v>
      </c>
      <c r="D12" s="117" t="s">
        <v>25</v>
      </c>
      <c r="E12" s="115">
        <f>IF(D12="Foundational", 1, IF(D12="Intermediate", 2,IF(D12="Advanced", 3, IF(D12="Expert",4, 0))))</f>
        <v>3</v>
      </c>
      <c r="F12" s="115"/>
      <c r="G12" s="118" t="str">
        <f>IF(AND(F12=1,E12&lt;F12),ResearchComp!C3,IF(AND(F12=2,E12&lt;F12),ResearchComp!D3,IF(AND(F12=3,E12&lt;F12),ResearchComp!E3,IF(AND(F12=4,E12&lt;F12),ResearchComp!F3," "))))</f>
        <v xml:space="preserve"> </v>
      </c>
      <c r="H12" s="112"/>
      <c r="I12" s="69"/>
      <c r="J12" s="69"/>
      <c r="K12" s="69"/>
    </row>
    <row r="13" spans="1:11" s="70" customFormat="1" ht="15" x14ac:dyDescent="0.2">
      <c r="A13" s="128">
        <v>3</v>
      </c>
      <c r="B13" s="129" t="s">
        <v>18</v>
      </c>
      <c r="C13" s="113" t="s">
        <v>23</v>
      </c>
      <c r="D13" s="117" t="s">
        <v>22</v>
      </c>
      <c r="E13" s="115">
        <f>IF(D13="Foundational", 1, IF(D13="Intermediate", 2,IF(D13="Advanced", 3, IF(D13="Expert",4, 0))))</f>
        <v>2</v>
      </c>
      <c r="F13" s="115"/>
      <c r="G13" s="118" t="str">
        <f>IF(AND(F13=1,E13&lt;F13),ResearchComp!C4,IF(AND(F13=2,E13&lt;F13),ResearchComp!D4,IF(AND(F13=3,E13&lt;F13),ResearchComp!E4,IF(AND(F13=4,E13&lt;F13),ResearchComp!F4," "))))</f>
        <v xml:space="preserve"> </v>
      </c>
      <c r="H13" s="112"/>
      <c r="I13" s="69"/>
      <c r="J13" s="69"/>
      <c r="K13" s="69"/>
    </row>
    <row r="14" spans="1:11" s="70" customFormat="1" ht="15" x14ac:dyDescent="0.2">
      <c r="A14" s="128">
        <v>4</v>
      </c>
      <c r="B14" s="129" t="s">
        <v>18</v>
      </c>
      <c r="C14" s="113" t="s">
        <v>24</v>
      </c>
      <c r="D14" s="117" t="s">
        <v>25</v>
      </c>
      <c r="E14" s="115">
        <f>IF(D14="Foundational", 1, IF(D14="Intermediate", 2,IF(D14="Advanced", 3, IF(D14="Expert",4, 0))))</f>
        <v>3</v>
      </c>
      <c r="F14" s="115"/>
      <c r="G14" s="118" t="str">
        <f>IF(AND(F14=1,E14&lt;F14),ResearchComp!C5,IF(AND(F14=2,E14&lt;F14),ResearchComp!D5,IF(AND(F14=3,E14&lt;F14),ResearchComp!E5,IF(AND(F14=4,E14&lt;F14),ResearchComp!F5," "))))</f>
        <v xml:space="preserve"> </v>
      </c>
      <c r="H14" s="113"/>
    </row>
    <row r="15" spans="1:11" s="70" customFormat="1" ht="15" x14ac:dyDescent="0.2">
      <c r="A15" s="130">
        <v>5</v>
      </c>
      <c r="B15" s="131" t="s">
        <v>18</v>
      </c>
      <c r="C15" s="114" t="s">
        <v>26</v>
      </c>
      <c r="D15" s="119" t="s">
        <v>22</v>
      </c>
      <c r="E15" s="120">
        <f>IF(D15="Foundational", 1, IF(D15="Intermediate", 2,IF(D15="Advanced", 3, IF(D15="Expert",4, 0))))</f>
        <v>2</v>
      </c>
      <c r="F15" s="120"/>
      <c r="G15" s="121" t="str">
        <f>IF(AND(F15=1,E15&lt;F15),ResearchComp!C6,IF(AND(F15=2,E15&lt;F15),ResearchComp!D6,IF(AND(F15=3,E15&lt;F15),ResearchComp!E6,IF(AND(F15=4,E15&lt;F15),ResearchComp!F6," "))))</f>
        <v xml:space="preserve"> </v>
      </c>
      <c r="H15" s="114"/>
    </row>
    <row r="16" spans="1:11" s="70" customFormat="1" ht="15" x14ac:dyDescent="0.2">
      <c r="A16" s="128">
        <v>6</v>
      </c>
      <c r="B16" s="132" t="s">
        <v>27</v>
      </c>
      <c r="C16" s="113" t="s">
        <v>28</v>
      </c>
      <c r="D16" s="117" t="s">
        <v>20</v>
      </c>
      <c r="E16" s="115">
        <f>IF(D16="Foundational", 1, IF(D16="Intermediate", 2,IF(D16="Advanced", 3, IF(D16="Expert",4, 0))))</f>
        <v>1</v>
      </c>
      <c r="F16" s="115"/>
      <c r="G16" s="118" t="str">
        <f>IF(AND(F16=1,E16&lt;F16),ResearchComp!C7,IF(AND(F16=2,E16&lt;F16),ResearchComp!D7,IF(AND(F16=3,E16&lt;F16),ResearchComp!E7,IF(AND(F16=4,E16&lt;F16),ResearchComp!F7," "))))</f>
        <v xml:space="preserve"> </v>
      </c>
      <c r="H16" s="113"/>
    </row>
    <row r="17" spans="1:8" s="70" customFormat="1" ht="15" x14ac:dyDescent="0.2">
      <c r="A17" s="128">
        <v>7</v>
      </c>
      <c r="B17" s="132" t="s">
        <v>27</v>
      </c>
      <c r="C17" s="113" t="s">
        <v>29</v>
      </c>
      <c r="D17" s="117" t="s">
        <v>25</v>
      </c>
      <c r="E17" s="115">
        <f>IF(D17="Foundational", 1, IF(D17="Intermediate", 2,IF(D17="Advanced", 3, IF(D17="Expert",4, 0))))</f>
        <v>3</v>
      </c>
      <c r="F17" s="115"/>
      <c r="G17" s="118" t="str">
        <f>IF(AND(F17=1,E17&lt;F17),ResearchComp!C8,IF(AND(F17=2,E17&lt;F17),ResearchComp!D8,IF(AND(F17=3,E17&lt;F17),ResearchComp!E8,IF(AND(F17=4,E17&lt;F17),ResearchComp!F8," "))))</f>
        <v xml:space="preserve"> </v>
      </c>
      <c r="H17" s="113"/>
    </row>
    <row r="18" spans="1:8" s="70" customFormat="1" ht="15" x14ac:dyDescent="0.2">
      <c r="A18" s="128">
        <v>8</v>
      </c>
      <c r="B18" s="132" t="s">
        <v>27</v>
      </c>
      <c r="C18" s="113" t="s">
        <v>30</v>
      </c>
      <c r="D18" s="117" t="s">
        <v>20</v>
      </c>
      <c r="E18" s="115">
        <f>IF(D18="Foundational", 1, IF(D18="Intermediate", 2,IF(D18="Advanced", 3, IF(D18="Expert",4, 0))))</f>
        <v>1</v>
      </c>
      <c r="F18" s="115"/>
      <c r="G18" s="118" t="str">
        <f>IF(AND(F18=1,E18&lt;F18),ResearchComp!C9,IF(AND(F18=2,E18&lt;F18),ResearchComp!D9,IF(AND(F18=3,E18&lt;F18),ResearchComp!E9,IF(AND(F18=4,E18&lt;F18),ResearchComp!F9," "))))</f>
        <v xml:space="preserve"> </v>
      </c>
      <c r="H18" s="113"/>
    </row>
    <row r="19" spans="1:8" s="70" customFormat="1" ht="15" x14ac:dyDescent="0.2">
      <c r="A19" s="128">
        <v>9</v>
      </c>
      <c r="B19" s="132" t="s">
        <v>27</v>
      </c>
      <c r="C19" s="115" t="s">
        <v>31</v>
      </c>
      <c r="D19" s="117" t="s">
        <v>20</v>
      </c>
      <c r="E19" s="115">
        <f>IF(D19="Foundational", 1, IF(D19="Intermediate", 2,IF(D19="Advanced", 3, IF(D19="Expert",4, 0))))</f>
        <v>1</v>
      </c>
      <c r="F19" s="115"/>
      <c r="G19" s="118" t="str">
        <f>IF(AND(F19=1,E19&lt;F19),ResearchComp!C10,IF(AND(F19=2,E19&lt;F19),ResearchComp!D10,IF(AND(F19=3,E19&lt;F19),ResearchComp!E10,IF(AND(F19=4,E19&lt;F19),ResearchComp!F10," "))))</f>
        <v xml:space="preserve"> </v>
      </c>
      <c r="H19" s="115"/>
    </row>
    <row r="20" spans="1:8" s="70" customFormat="1" ht="15" x14ac:dyDescent="0.2">
      <c r="A20" s="128">
        <v>10</v>
      </c>
      <c r="B20" s="132" t="s">
        <v>27</v>
      </c>
      <c r="C20" s="113" t="s">
        <v>32</v>
      </c>
      <c r="D20" s="117" t="s">
        <v>33</v>
      </c>
      <c r="E20" s="115">
        <f>IF(D20="Foundational", 1, IF(D20="Intermediate", 2,IF(D20="Advanced", 3, IF(D20="Expert",4, 0))))</f>
        <v>0</v>
      </c>
      <c r="F20" s="115"/>
      <c r="G20" s="118" t="str">
        <f>IF(AND(F20=1,E20&lt;F20),ResearchComp!C11,IF(AND(F20=2,E20&lt;F20),ResearchComp!D11,IF(AND(F20=3,E20&lt;F20),ResearchComp!E11,IF(AND(F20=4,E20&lt;F20),ResearchComp!F11," "))))</f>
        <v xml:space="preserve"> </v>
      </c>
      <c r="H20" s="113"/>
    </row>
    <row r="21" spans="1:8" s="70" customFormat="1" ht="15" x14ac:dyDescent="0.2">
      <c r="A21" s="128">
        <v>11</v>
      </c>
      <c r="B21" s="132" t="s">
        <v>27</v>
      </c>
      <c r="C21" s="113" t="s">
        <v>34</v>
      </c>
      <c r="D21" s="117" t="s">
        <v>22</v>
      </c>
      <c r="E21" s="115">
        <f>IF(D21="Foundational", 1, IF(D21="Intermediate", 2,IF(D21="Advanced", 3, IF(D21="Expert",4, 0))))</f>
        <v>2</v>
      </c>
      <c r="F21" s="115"/>
      <c r="G21" s="118" t="str">
        <f>IF(AND(F21=1,E21&lt;F21),ResearchComp!C12,IF(AND(F21=2,E21&lt;F21),ResearchComp!D12,IF(AND(F21=3,E21&lt;F21),ResearchComp!E12,IF(AND(F21=4,E21&lt;F21),ResearchComp!F12," "))))</f>
        <v xml:space="preserve"> </v>
      </c>
      <c r="H21" s="113"/>
    </row>
    <row r="22" spans="1:8" s="70" customFormat="1" ht="15" x14ac:dyDescent="0.2">
      <c r="A22" s="130">
        <v>12</v>
      </c>
      <c r="B22" s="133" t="s">
        <v>27</v>
      </c>
      <c r="C22" s="114" t="s">
        <v>35</v>
      </c>
      <c r="D22" s="119" t="s">
        <v>22</v>
      </c>
      <c r="E22" s="120">
        <f>IF(D22="Foundational", 1, IF(D22="Intermediate", 2,IF(D22="Advanced", 3, IF(D22="Expert",4, 0))))</f>
        <v>2</v>
      </c>
      <c r="F22" s="120"/>
      <c r="G22" s="121" t="str">
        <f>IF(AND(F22=1,E22&lt;F22),ResearchComp!C13,IF(AND(F22=2,E22&lt;F22),ResearchComp!D13,IF(AND(F22=3,E22&lt;F22),ResearchComp!E13,IF(AND(F22=4,E22&lt;F22),ResearchComp!F13," "))))</f>
        <v xml:space="preserve"> </v>
      </c>
      <c r="H22" s="114"/>
    </row>
    <row r="23" spans="1:8" s="70" customFormat="1" ht="15" x14ac:dyDescent="0.2">
      <c r="A23" s="128">
        <v>13</v>
      </c>
      <c r="B23" s="134" t="s">
        <v>36</v>
      </c>
      <c r="C23" s="113" t="s">
        <v>37</v>
      </c>
      <c r="D23" s="117" t="s">
        <v>22</v>
      </c>
      <c r="E23" s="115">
        <f>IF(D23="Foundational", 1, IF(D23="Intermediate", 2,IF(D23="Advanced", 3, IF(D23="Expert",4, 0))))</f>
        <v>2</v>
      </c>
      <c r="F23" s="115"/>
      <c r="G23" s="118" t="str">
        <f>IF(AND(F23=1,E23&lt;F23),ResearchComp!C14,IF(AND(F23=2,E23&lt;F23),ResearchComp!D14,IF(AND(F23=3,E23&lt;F23),ResearchComp!E14,IF(AND(F23=4,E23&lt;F23),ResearchComp!F14," "))))</f>
        <v xml:space="preserve"> </v>
      </c>
      <c r="H23" s="113"/>
    </row>
    <row r="24" spans="1:8" s="70" customFormat="1" ht="15" x14ac:dyDescent="0.2">
      <c r="A24" s="128">
        <v>14</v>
      </c>
      <c r="B24" s="134" t="s">
        <v>36</v>
      </c>
      <c r="C24" s="113" t="s">
        <v>38</v>
      </c>
      <c r="D24" s="117" t="s">
        <v>22</v>
      </c>
      <c r="E24" s="115">
        <f>IF(D24="Foundational", 1, IF(D24="Intermediate", 2,IF(D24="Advanced", 3, IF(D24="Expert",4, 0))))</f>
        <v>2</v>
      </c>
      <c r="F24" s="115"/>
      <c r="G24" s="118" t="str">
        <f>IF(AND(F24=1,E24&lt;F24),ResearchComp!C15,IF(AND(F24=2,E24&lt;F24),ResearchComp!D15,IF(AND(F24=3,E24&lt;F24),ResearchComp!E15,IF(AND(F24=4,E24&lt;F24),ResearchComp!F15," "))))</f>
        <v xml:space="preserve"> </v>
      </c>
      <c r="H24" s="113"/>
    </row>
    <row r="25" spans="1:8" s="70" customFormat="1" ht="15" x14ac:dyDescent="0.2">
      <c r="A25" s="128">
        <v>15</v>
      </c>
      <c r="B25" s="134" t="s">
        <v>36</v>
      </c>
      <c r="C25" s="113" t="s">
        <v>39</v>
      </c>
      <c r="D25" s="117" t="s">
        <v>22</v>
      </c>
      <c r="E25" s="115">
        <f>IF(D25="Foundational", 1, IF(D25="Intermediate", 2,IF(D25="Advanced", 3, IF(D25="Expert",4, 0))))</f>
        <v>2</v>
      </c>
      <c r="F25" s="115"/>
      <c r="G25" s="118" t="str">
        <f>IF(AND(F25=1,E25&lt;F25),ResearchComp!C16,IF(AND(F25=2,E25&lt;F25),ResearchComp!D16,IF(AND(F25=3,E25&lt;F25),ResearchComp!E16,IF(AND(F25=4,E25&lt;F25),ResearchComp!F16," "))))</f>
        <v xml:space="preserve"> </v>
      </c>
      <c r="H25" s="113"/>
    </row>
    <row r="26" spans="1:8" s="70" customFormat="1" ht="15" x14ac:dyDescent="0.2">
      <c r="A26" s="130">
        <v>16</v>
      </c>
      <c r="B26" s="135" t="s">
        <v>36</v>
      </c>
      <c r="C26" s="114" t="s">
        <v>40</v>
      </c>
      <c r="D26" s="119" t="s">
        <v>25</v>
      </c>
      <c r="E26" s="120">
        <f>IF(D26="Foundational", 1, IF(D26="Intermediate", 2,IF(D26="Advanced", 3, IF(D26="Expert",4, 0))))</f>
        <v>3</v>
      </c>
      <c r="F26" s="120"/>
      <c r="G26" s="121" t="str">
        <f>IF(AND(F26=1,E26&lt;F26),ResearchComp!C17,IF(AND(F26=2,E26&lt;F26),ResearchComp!D17,IF(AND(F26=3,E26&lt;F26),ResearchComp!E17,IF(AND(F26=4,E26&lt;F26),ResearchComp!F17," "))))</f>
        <v xml:space="preserve"> </v>
      </c>
      <c r="H26" s="114"/>
    </row>
    <row r="27" spans="1:8" s="70" customFormat="1" ht="15" x14ac:dyDescent="0.2">
      <c r="A27" s="128">
        <v>17</v>
      </c>
      <c r="B27" s="136" t="s">
        <v>41</v>
      </c>
      <c r="C27" s="113" t="s">
        <v>42</v>
      </c>
      <c r="D27" s="117" t="s">
        <v>43</v>
      </c>
      <c r="E27" s="115">
        <f>IF(D27="Foundational", 1, IF(D27="Intermediate", 2,IF(D27="Advanced", 3, IF(D27="Expert",4, 0))))</f>
        <v>4</v>
      </c>
      <c r="F27" s="115"/>
      <c r="G27" s="118" t="str">
        <f>IF(AND(F27=1,E27&lt;F27),ResearchComp!C18,IF(AND(F27=2,E27&lt;F27),ResearchComp!D18,IF(AND(F27=3,E27&lt;F27),ResearchComp!E18,IF(AND(F27=4,E27&lt;F27),ResearchComp!F18," "))))</f>
        <v xml:space="preserve"> </v>
      </c>
      <c r="H27" s="113"/>
    </row>
    <row r="28" spans="1:8" s="70" customFormat="1" ht="15" x14ac:dyDescent="0.2">
      <c r="A28" s="128">
        <v>18</v>
      </c>
      <c r="B28" s="136" t="s">
        <v>41</v>
      </c>
      <c r="C28" s="113" t="s">
        <v>44</v>
      </c>
      <c r="D28" s="117" t="s">
        <v>25</v>
      </c>
      <c r="E28" s="115">
        <f>IF(D28="Foundational", 1, IF(D28="Intermediate", 2,IF(D28="Advanced", 3, IF(D28="Expert",4, 0))))</f>
        <v>3</v>
      </c>
      <c r="F28" s="115"/>
      <c r="G28" s="118" t="str">
        <f>IF(AND(F28=1,E28&lt;F28),ResearchComp!C19,IF(AND(F28=2,E28&lt;F28),ResearchComp!D19,IF(AND(F28=3,E28&lt;F28),ResearchComp!E19,IF(AND(F28=4,E28&lt;F28),ResearchComp!F19," "))))</f>
        <v xml:space="preserve"> </v>
      </c>
      <c r="H28" s="113"/>
    </row>
    <row r="29" spans="1:8" s="70" customFormat="1" ht="15" x14ac:dyDescent="0.2">
      <c r="A29" s="128">
        <v>19</v>
      </c>
      <c r="B29" s="136" t="s">
        <v>41</v>
      </c>
      <c r="C29" s="113" t="s">
        <v>45</v>
      </c>
      <c r="D29" s="117" t="s">
        <v>43</v>
      </c>
      <c r="E29" s="115">
        <f>IF(D29="Foundational", 1, IF(D29="Intermediate", 2,IF(D29="Advanced", 3, IF(D29="Expert",4, 0))))</f>
        <v>4</v>
      </c>
      <c r="F29" s="115"/>
      <c r="G29" s="118" t="str">
        <f>IF(AND(F29=1,E29&lt;F29),ResearchComp!C20,IF(AND(F29=2,E29&lt;F29),ResearchComp!D20,IF(AND(F29=3,E29&lt;F29),ResearchComp!E20,IF(AND(F29=4,E29&lt;F29),ResearchComp!F20," "))))</f>
        <v xml:space="preserve"> </v>
      </c>
      <c r="H29" s="113"/>
    </row>
    <row r="30" spans="1:8" s="70" customFormat="1" ht="15" x14ac:dyDescent="0.2">
      <c r="A30" s="128">
        <v>20</v>
      </c>
      <c r="B30" s="136" t="s">
        <v>41</v>
      </c>
      <c r="C30" s="113" t="s">
        <v>46</v>
      </c>
      <c r="D30" s="117" t="s">
        <v>22</v>
      </c>
      <c r="E30" s="115">
        <f>IF(D30="Foundational", 1, IF(D30="Intermediate", 2,IF(D30="Advanced", 3, IF(D30="Expert",4, 0))))</f>
        <v>2</v>
      </c>
      <c r="F30" s="115"/>
      <c r="G30" s="118" t="str">
        <f>IF(AND(F30=1,E30&lt;F30),ResearchComp!C21,IF(AND(F30=2,E30&lt;F30),ResearchComp!D21,IF(AND(F30=3,E30&lt;F30),ResearchComp!E21,IF(AND(F30=4,E30&lt;F30),ResearchComp!F21," "))))</f>
        <v xml:space="preserve"> </v>
      </c>
      <c r="H30" s="113"/>
    </row>
    <row r="31" spans="1:8" s="70" customFormat="1" ht="15" x14ac:dyDescent="0.2">
      <c r="A31" s="128">
        <v>21</v>
      </c>
      <c r="B31" s="136" t="s">
        <v>41</v>
      </c>
      <c r="C31" s="113" t="s">
        <v>47</v>
      </c>
      <c r="D31" s="117" t="s">
        <v>22</v>
      </c>
      <c r="E31" s="115">
        <f>IF(D31="Foundational", 1, IF(D31="Intermediate", 2,IF(D31="Advanced", 3, IF(D31="Expert",4, 0))))</f>
        <v>2</v>
      </c>
      <c r="F31" s="115"/>
      <c r="G31" s="118" t="str">
        <f>IF(AND(F31=1,E31&lt;F31),ResearchComp!C22,IF(AND(F31=2,E31&lt;F31),ResearchComp!D22,IF(AND(F31=3,E31&lt;F31),ResearchComp!E22,IF(AND(F31=4,E31&lt;F31),ResearchComp!F22," "))))</f>
        <v xml:space="preserve"> </v>
      </c>
      <c r="H31" s="113"/>
    </row>
    <row r="32" spans="1:8" s="70" customFormat="1" ht="15" x14ac:dyDescent="0.2">
      <c r="A32" s="128">
        <v>22</v>
      </c>
      <c r="B32" s="136" t="s">
        <v>41</v>
      </c>
      <c r="C32" s="113" t="s">
        <v>48</v>
      </c>
      <c r="D32" s="117" t="s">
        <v>25</v>
      </c>
      <c r="E32" s="115">
        <f>IF(D32="Foundational", 1, IF(D32="Intermediate", 2,IF(D32="Advanced", 3, IF(D32="Expert",4, 0))))</f>
        <v>3</v>
      </c>
      <c r="F32" s="115"/>
      <c r="G32" s="118" t="str">
        <f>IF(AND(F32=1,E32&lt;F32),ResearchComp!C23,IF(AND(F32=2,E32&lt;F32),ResearchComp!D23,IF(AND(F32=3,E32&lt;F32),ResearchComp!E23,IF(AND(F32=4,E32&lt;F32),ResearchComp!F23," "))))</f>
        <v xml:space="preserve"> </v>
      </c>
      <c r="H32" s="113"/>
    </row>
    <row r="33" spans="1:8" s="70" customFormat="1" ht="15" x14ac:dyDescent="0.2">
      <c r="A33" s="130">
        <v>23</v>
      </c>
      <c r="B33" s="137" t="s">
        <v>41</v>
      </c>
      <c r="C33" s="114" t="s">
        <v>49</v>
      </c>
      <c r="D33" s="119" t="s">
        <v>22</v>
      </c>
      <c r="E33" s="120">
        <f>IF(D33="Foundational", 1, IF(D33="Intermediate", 2,IF(D33="Advanced", 3, IF(D33="Expert",4, 0))))</f>
        <v>2</v>
      </c>
      <c r="F33" s="120"/>
      <c r="G33" s="121" t="str">
        <f>IF(AND(F33=1,E33&lt;F33),ResearchComp!C24,IF(AND(F33=2,E33&lt;F33),ResearchComp!D24,IF(AND(F33=3,E33&lt;F33),ResearchComp!E24,IF(AND(F33=4,E33&lt;F33),ResearchComp!F24," "))))</f>
        <v xml:space="preserve"> </v>
      </c>
      <c r="H33" s="114"/>
    </row>
    <row r="34" spans="1:8" s="70" customFormat="1" ht="15" x14ac:dyDescent="0.2">
      <c r="A34" s="128">
        <v>24</v>
      </c>
      <c r="B34" s="138" t="s">
        <v>50</v>
      </c>
      <c r="C34" s="113" t="s">
        <v>51</v>
      </c>
      <c r="D34" s="117" t="s">
        <v>25</v>
      </c>
      <c r="E34" s="115">
        <f>IF(D34="Foundational", 1, IF(D34="Intermediate", 2,IF(D34="Advanced", 3, IF(D34="Expert",4, 0))))</f>
        <v>3</v>
      </c>
      <c r="F34" s="115"/>
      <c r="G34" s="118" t="str">
        <f>IF(AND(F34=1,E34&lt;F34),ResearchComp!C25,IF(AND(F34=2,E34&lt;F34),ResearchComp!D25,IF(AND(F34=3,E34&lt;F34),ResearchComp!E25,IF(AND(F34=4,E34&lt;F34),ResearchComp!F25," "))))</f>
        <v xml:space="preserve"> </v>
      </c>
      <c r="H34" s="113"/>
    </row>
    <row r="35" spans="1:8" s="70" customFormat="1" ht="15" x14ac:dyDescent="0.2">
      <c r="A35" s="128">
        <v>25</v>
      </c>
      <c r="B35" s="138" t="s">
        <v>50</v>
      </c>
      <c r="C35" s="113" t="s">
        <v>52</v>
      </c>
      <c r="D35" s="117" t="s">
        <v>22</v>
      </c>
      <c r="E35" s="115">
        <f>IF(D35="Foundational", 1, IF(D35="Intermediate", 2,IF(D35="Advanced", 3, IF(D35="Expert",4, 0))))</f>
        <v>2</v>
      </c>
      <c r="F35" s="115"/>
      <c r="G35" s="118" t="str">
        <f>IF(AND(F35=1,E35&lt;F35),ResearchComp!C26,IF(AND(F35=2,E35&lt;F35),ResearchComp!D26,IF(AND(F35=3,E35&lt;F35),ResearchComp!E26,IF(AND(F35=4,E35&lt;F35),ResearchComp!F26," "))))</f>
        <v xml:space="preserve"> </v>
      </c>
      <c r="H35" s="113"/>
    </row>
    <row r="36" spans="1:8" s="70" customFormat="1" ht="15" x14ac:dyDescent="0.2">
      <c r="A36" s="128">
        <v>26</v>
      </c>
      <c r="B36" s="138" t="s">
        <v>50</v>
      </c>
      <c r="C36" s="113" t="s">
        <v>53</v>
      </c>
      <c r="D36" s="117" t="s">
        <v>25</v>
      </c>
      <c r="E36" s="115">
        <f>IF(D36="Foundational", 1, IF(D36="Intermediate", 2,IF(D36="Advanced", 3, IF(D36="Expert",4, 0))))</f>
        <v>3</v>
      </c>
      <c r="F36" s="115"/>
      <c r="G36" s="118" t="str">
        <f>IF(AND(F36=1,E36&lt;F36),ResearchComp!C27,IF(AND(F36=2,E36&lt;F36),ResearchComp!D27,IF(AND(F36=3,E36&lt;F36),ResearchComp!E27,IF(AND(F36=4,E36&lt;F36),ResearchComp!F27," "))))</f>
        <v xml:space="preserve"> </v>
      </c>
      <c r="H36" s="113"/>
    </row>
    <row r="37" spans="1:8" s="70" customFormat="1" ht="15" x14ac:dyDescent="0.2">
      <c r="A37" s="128">
        <v>27</v>
      </c>
      <c r="B37" s="138" t="s">
        <v>50</v>
      </c>
      <c r="C37" s="113" t="s">
        <v>54</v>
      </c>
      <c r="D37" s="117" t="s">
        <v>20</v>
      </c>
      <c r="E37" s="115">
        <f>IF(D37="Foundational", 1, IF(D37="Intermediate", 2,IF(D37="Advanced", 3, IF(D37="Expert",4, 0))))</f>
        <v>1</v>
      </c>
      <c r="F37" s="115"/>
      <c r="G37" s="118" t="str">
        <f>IF(AND(F37=1,E37&lt;F37),ResearchComp!C28,IF(AND(F37=2,E37&lt;F37),ResearchComp!D28,IF(AND(F37=3,E37&lt;F37),ResearchComp!E28,IF(AND(F37=4,E37&lt;F37),ResearchComp!F28," "))))</f>
        <v xml:space="preserve"> </v>
      </c>
      <c r="H37" s="113"/>
    </row>
    <row r="38" spans="1:8" s="70" customFormat="1" ht="15" x14ac:dyDescent="0.2">
      <c r="A38" s="128">
        <v>28</v>
      </c>
      <c r="B38" s="138" t="s">
        <v>50</v>
      </c>
      <c r="C38" s="113" t="s">
        <v>55</v>
      </c>
      <c r="D38" s="117" t="s">
        <v>22</v>
      </c>
      <c r="E38" s="115">
        <f>IF(D38="Foundational", 1, IF(D38="Intermediate", 2,IF(D38="Advanced", 3, IF(D38="Expert",4, 0))))</f>
        <v>2</v>
      </c>
      <c r="F38" s="115"/>
      <c r="G38" s="118" t="str">
        <f>IF(AND(F38=1,E38&lt;F38),ResearchComp!C29,IF(AND(F38=2,E38&lt;F38),ResearchComp!D29,IF(AND(F38=3,E38&lt;F38),ResearchComp!E29,IF(AND(F38=4,E38&lt;F38),ResearchComp!F29," "))))</f>
        <v xml:space="preserve"> </v>
      </c>
      <c r="H38" s="113"/>
    </row>
    <row r="39" spans="1:8" s="70" customFormat="1" ht="15" x14ac:dyDescent="0.2">
      <c r="A39" s="130">
        <v>29</v>
      </c>
      <c r="B39" s="139" t="s">
        <v>50</v>
      </c>
      <c r="C39" s="114" t="s">
        <v>56</v>
      </c>
      <c r="D39" s="119" t="s">
        <v>20</v>
      </c>
      <c r="E39" s="120">
        <f>IF(D39="Foundational", 1, IF(D39="Intermediate", 2,IF(D39="Advanced", 3, IF(D39="Expert",4, 0))))</f>
        <v>1</v>
      </c>
      <c r="F39" s="120"/>
      <c r="G39" s="121" t="str">
        <f>IF(AND(F39=1,E39&lt;F39),ResearchComp!C30,IF(AND(F39=2,E39&lt;F39),ResearchComp!D30,IF(AND(F39=3,E39&lt;F39),ResearchComp!E30,IF(AND(F39=4,E39&lt;F39),ResearchComp!F30," "))))</f>
        <v xml:space="preserve"> </v>
      </c>
      <c r="H39" s="114"/>
    </row>
    <row r="40" spans="1:8" s="70" customFormat="1" ht="15" x14ac:dyDescent="0.2">
      <c r="A40" s="128">
        <v>30</v>
      </c>
      <c r="B40" s="140" t="s">
        <v>57</v>
      </c>
      <c r="C40" s="113" t="s">
        <v>58</v>
      </c>
      <c r="D40" s="117" t="s">
        <v>20</v>
      </c>
      <c r="E40" s="115">
        <f>IF(D40="Foundational", 1, IF(D40="Intermediate", 2,IF(D40="Advanced", 3, IF(D40="Expert",4, 0))))</f>
        <v>1</v>
      </c>
      <c r="F40" s="115"/>
      <c r="G40" s="118" t="str">
        <f>IF(AND(F40=1,E40&lt;F40),ResearchComp!C31,IF(AND(F40=2,E40&lt;F40),ResearchComp!D31,IF(AND(F40=3,E40&lt;F40),ResearchComp!E31,IF(AND(F40=4,E40&lt;F40),ResearchComp!F31," "))))</f>
        <v xml:space="preserve"> </v>
      </c>
      <c r="H40" s="113"/>
    </row>
    <row r="41" spans="1:8" s="70" customFormat="1" ht="15" x14ac:dyDescent="0.2">
      <c r="A41" s="128">
        <v>31</v>
      </c>
      <c r="B41" s="140" t="s">
        <v>57</v>
      </c>
      <c r="C41" s="113" t="s">
        <v>59</v>
      </c>
      <c r="D41" s="117" t="s">
        <v>20</v>
      </c>
      <c r="E41" s="115">
        <f>IF(D41="Foundational", 1, IF(D41="Intermediate", 2,IF(D41="Advanced", 3, IF(D41="Expert",4, 0))))</f>
        <v>1</v>
      </c>
      <c r="F41" s="115"/>
      <c r="G41" s="118"/>
      <c r="H41" s="113"/>
    </row>
    <row r="42" spans="1:8" s="70" customFormat="1" ht="15" x14ac:dyDescent="0.2">
      <c r="A42" s="128">
        <v>32</v>
      </c>
      <c r="B42" s="140" t="s">
        <v>57</v>
      </c>
      <c r="C42" s="113" t="s">
        <v>60</v>
      </c>
      <c r="D42" s="117" t="s">
        <v>25</v>
      </c>
      <c r="E42" s="115">
        <f>IF(D42="Foundational", 1, IF(D42="Intermediate", 2,IF(D42="Advanced", 3, IF(D42="Expert",4, 0))))</f>
        <v>3</v>
      </c>
      <c r="F42" s="115"/>
      <c r="G42" s="118" t="str">
        <f>IF(AND(F42=1,E42&lt;F42),ResearchComp!C33,IF(AND(F42=2,E42&lt;F42),ResearchComp!D33,IF(AND(F42=3,E42&lt;F42),ResearchComp!E33,IF(AND(F42=4,E42&lt;F42),ResearchComp!F33," "))))</f>
        <v xml:space="preserve"> </v>
      </c>
      <c r="H42" s="113"/>
    </row>
    <row r="43" spans="1:8" s="70" customFormat="1" ht="15" x14ac:dyDescent="0.2">
      <c r="A43" s="130">
        <v>33</v>
      </c>
      <c r="B43" s="141" t="s">
        <v>57</v>
      </c>
      <c r="C43" s="114" t="s">
        <v>61</v>
      </c>
      <c r="D43" s="119" t="s">
        <v>33</v>
      </c>
      <c r="E43" s="120">
        <f>IF(D43="Foundational", 1, IF(D43="Intermediate", 2,IF(D43="Advanced", 3, IF(D43="Expert",4, 0))))</f>
        <v>0</v>
      </c>
      <c r="F43" s="120"/>
      <c r="G43" s="121" t="str">
        <f>IF(AND(F43=1,E43&lt;F43),ResearchComp!C34,IF(AND(F43=2,E43&lt;F43),ResearchComp!D34,IF(AND(F43=3,E43&lt;F43),ResearchComp!E34,IF(AND(F43=4,E43&lt;F43),ResearchComp!F34," "))))</f>
        <v xml:space="preserve"> </v>
      </c>
      <c r="H43" s="114"/>
    </row>
    <row r="44" spans="1:8" s="70" customFormat="1" ht="15" x14ac:dyDescent="0.2">
      <c r="A44" s="128">
        <v>34</v>
      </c>
      <c r="B44" s="142" t="s">
        <v>62</v>
      </c>
      <c r="C44" s="115" t="s">
        <v>63</v>
      </c>
      <c r="D44" s="117" t="s">
        <v>22</v>
      </c>
      <c r="E44" s="115">
        <f>IF(D44="Foundational", 1, IF(D44="Intermediate", 2,IF(D44="Advanced", 3, IF(D44="Expert",4, 0))))</f>
        <v>2</v>
      </c>
      <c r="F44" s="115"/>
      <c r="G44" s="118" t="str">
        <f>IF(AND(F44=1,E44&lt;F44),ResearchComp!C35,IF(AND(F44=2,E44&lt;F44),ResearchComp!D35,IF(AND(F44=3,E44&lt;F44),ResearchComp!E35,IF(AND(F44=4,E44&lt;F44),ResearchComp!F35," "))))</f>
        <v xml:space="preserve"> </v>
      </c>
      <c r="H44" s="115"/>
    </row>
    <row r="45" spans="1:8" s="70" customFormat="1" ht="15" x14ac:dyDescent="0.2">
      <c r="A45" s="128">
        <v>35</v>
      </c>
      <c r="B45" s="142" t="s">
        <v>62</v>
      </c>
      <c r="C45" s="113" t="s">
        <v>64</v>
      </c>
      <c r="D45" s="117" t="s">
        <v>22</v>
      </c>
      <c r="E45" s="115">
        <f>IF(D45="Foundational", 1, IF(D45="Intermediate", 2,IF(D45="Advanced", 3, IF(D45="Expert",4, 0))))</f>
        <v>2</v>
      </c>
      <c r="F45" s="115"/>
      <c r="G45" s="118" t="str">
        <f>IF(AND(F45=1,E45&lt;F45),ResearchComp!C36,IF(AND(F45=2,E45&lt;F45),ResearchComp!D36,IF(AND(F45=3,E45&lt;F45),ResearchComp!E36,IF(AND(F45=4,E45&lt;F45),ResearchComp!F36," "))))</f>
        <v xml:space="preserve"> </v>
      </c>
      <c r="H45" s="113"/>
    </row>
    <row r="46" spans="1:8" s="70" customFormat="1" ht="15" x14ac:dyDescent="0.2">
      <c r="A46" s="128">
        <v>36</v>
      </c>
      <c r="B46" s="142" t="s">
        <v>62</v>
      </c>
      <c r="C46" s="113" t="s">
        <v>65</v>
      </c>
      <c r="D46" s="117" t="s">
        <v>22</v>
      </c>
      <c r="E46" s="115">
        <f>IF(D46="Foundational", 1, IF(D46="Intermediate", 2,IF(D46="Advanced", 3, IF(D46="Expert",4, 0))))</f>
        <v>2</v>
      </c>
      <c r="F46" s="115"/>
      <c r="G46" s="118" t="str">
        <f>IF(AND(F46=1,E46&lt;F46),ResearchComp!C37,IF(AND(F46=2,E46&lt;F46),ResearchComp!D37,IF(AND(F46=3,E46&lt;F46),ResearchComp!E37,IF(AND(F46=4,E46&lt;F46),ResearchComp!F37," "))))</f>
        <v xml:space="preserve"> </v>
      </c>
      <c r="H46" s="113"/>
    </row>
    <row r="47" spans="1:8" s="70" customFormat="1" ht="15" x14ac:dyDescent="0.2">
      <c r="A47" s="128">
        <v>37</v>
      </c>
      <c r="B47" s="142" t="s">
        <v>62</v>
      </c>
      <c r="C47" s="113" t="s">
        <v>66</v>
      </c>
      <c r="D47" s="117" t="s">
        <v>25</v>
      </c>
      <c r="E47" s="115">
        <f>IF(D47="Foundational", 1, IF(D47="Intermediate", 2,IF(D47="Advanced", 3, IF(D47="Expert",4, 0))))</f>
        <v>3</v>
      </c>
      <c r="F47" s="115"/>
      <c r="G47" s="118" t="str">
        <f>IF(AND(F47=1,E47&lt;F47),ResearchComp!C38,IF(AND(F47=2,E47&lt;F47),ResearchComp!D38,IF(AND(F47=3,E47&lt;F47),ResearchComp!E38,IF(AND(F47=4,E47&lt;F47),ResearchComp!F38," "))))</f>
        <v xml:space="preserve"> </v>
      </c>
      <c r="H47" s="113"/>
    </row>
    <row r="48" spans="1:8" s="70" customFormat="1" ht="15.75" thickBot="1" x14ac:dyDescent="0.25">
      <c r="A48" s="143">
        <v>38</v>
      </c>
      <c r="B48" s="144" t="s">
        <v>62</v>
      </c>
      <c r="C48" s="116" t="s">
        <v>67</v>
      </c>
      <c r="D48" s="122" t="s">
        <v>22</v>
      </c>
      <c r="E48" s="123">
        <f>IF(D48="Foundational", 1, IF(D48="Intermediate", 2,IF(D48="Advanced", 3, IF(D48="Expert",4, 0))))</f>
        <v>2</v>
      </c>
      <c r="F48" s="123"/>
      <c r="G48" s="124" t="str">
        <f>IF(AND(F48=1,E48&lt;F48),ResearchComp!C39,IF(AND(F48=2,E48&lt;F48),ResearchComp!D39,IF(AND(F48=3,E48&lt;F48),ResearchComp!E39,IF(AND(F48=4,E48&lt;F48),ResearchComp!F39," "))))</f>
        <v xml:space="preserve"> </v>
      </c>
      <c r="H48" s="116"/>
    </row>
  </sheetData>
  <sheetProtection algorithmName="SHA-512" hashValue="YjYg25lox4pZy0OezDz81niixgWCfcawEjUvNYvEp06UGHGPklFf1TdBnJcdOUOEca9ynVMZIbuYeVXqrZY92w==" saltValue="GK1MvfosSP74fEZFN86eZg==" spinCount="100000" sheet="1" formatColumns="0" formatRows="0" insertHyperlinks="0" sort="0" autoFilter="0" pivotTables="0"/>
  <protectedRanges>
    <protectedRange algorithmName="SHA-512" hashValue="foBbtaF7PI3AySuSyo2km1VUCpCjemU5HjemaF5EOXquowGHA0nWemoXqyh0KXL4ATRaTOg51oGt8wz7QXPXYw==" saltValue="OGwpu+vbn0jao/KPv9y1Hg==" spinCount="100000" sqref="A10:C49" name="Untertitel"/>
    <protectedRange algorithmName="SHA-512" hashValue="MxaOZMhSBqDthp94ZcSI9AGOVwBnTou/naO2sR1OcaNp+pQqcEOinWdTLNSPhY/KXQR/rpR1h6B1YUlbUmLK9w==" saltValue="fntvlGoQ1KQEuH2abJ0yPg==" spinCount="100000" sqref="A1:H2" name="Titel"/>
  </protectedRanges>
  <autoFilter ref="A10:G48" xr:uid="{00000000-0009-0000-0000-000000000000}">
    <sortState xmlns:xlrd2="http://schemas.microsoft.com/office/spreadsheetml/2017/richdata2" ref="A11:G48">
      <sortCondition ref="A10:A48"/>
    </sortState>
  </autoFilter>
  <mergeCells count="1">
    <mergeCell ref="A1:G1"/>
  </mergeCells>
  <phoneticPr fontId="16" type="noConversion"/>
  <conditionalFormatting sqref="E11:F48">
    <cfRule type="colorScale" priority="1">
      <colorScale>
        <cfvo type="min"/>
        <cfvo type="percentile" val="50"/>
        <cfvo type="max"/>
        <color rgb="FFF8696B"/>
        <color rgb="FFFFEB84"/>
        <color rgb="FF63BE7B"/>
      </colorScale>
    </cfRule>
  </conditionalFormatting>
  <pageMargins left="0.78740157480314965" right="0.62992125984251968" top="0.62992125984251968" bottom="0.78740157480314965" header="0.23622047244094491" footer="0.39370078740157483"/>
  <pageSetup paperSize="9" scale="57" orientation="landscape" horizontalDpi="1200" verticalDpi="1200" r:id="rId1"/>
  <headerFooter scaleWithDoc="0">
    <oddHeader>&amp;R&amp;G</oddHeader>
    <oddFooter>&amp;L&amp;7TH Köln&amp;C&amp;9Dr. Markus Prieske and Juliane Ressel (2025)&amp;R&amp;7Seite &amp;P von &amp;N</oddFoot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'Read Me'!$A$23:$A$27</xm:f>
          </x14:formula1>
          <xm:sqref>D11:D48</xm:sqref>
        </x14:dataValidation>
        <x14:dataValidation type="list" allowBlank="1" showInputMessage="1" showErrorMessage="1" xr:uid="{00000000-0002-0000-0000-000001000000}">
          <x14:formula1>
            <xm:f>'Read Me'!$B$23:$B$27</xm:f>
          </x14:formula1>
          <xm:sqref>F11:F48</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E41"/>
  <sheetViews>
    <sheetView zoomScale="110" zoomScaleNormal="110" workbookViewId="0">
      <selection activeCell="E33" sqref="E33"/>
    </sheetView>
  </sheetViews>
  <sheetFormatPr baseColWidth="10" defaultRowHeight="12.75" x14ac:dyDescent="0.2"/>
  <cols>
    <col min="1" max="1" width="3" bestFit="1" customWidth="1"/>
    <col min="2" max="2" width="24.5703125" customWidth="1"/>
    <col min="3" max="3" width="53.5703125" customWidth="1"/>
    <col min="4" max="4" width="54.85546875" customWidth="1"/>
    <col min="5" max="5" width="47.28515625" customWidth="1"/>
  </cols>
  <sheetData>
    <row r="1" spans="1:5" ht="20.25" x14ac:dyDescent="0.2">
      <c r="A1" s="68" t="s">
        <v>245</v>
      </c>
    </row>
    <row r="3" spans="1:5" s="72" customFormat="1" thickBot="1" x14ac:dyDescent="0.25">
      <c r="A3" s="71" t="s">
        <v>13</v>
      </c>
      <c r="B3" s="71" t="s">
        <v>14</v>
      </c>
      <c r="C3" s="71" t="s">
        <v>15</v>
      </c>
      <c r="D3" s="149" t="s">
        <v>246</v>
      </c>
      <c r="E3" s="149"/>
    </row>
    <row r="4" spans="1:5" s="72" customFormat="1" ht="12" x14ac:dyDescent="0.2">
      <c r="A4" s="73">
        <v>1</v>
      </c>
      <c r="B4" s="74" t="s">
        <v>18</v>
      </c>
      <c r="C4" s="53" t="s">
        <v>19</v>
      </c>
      <c r="D4" s="75" t="s">
        <v>270</v>
      </c>
      <c r="E4" s="53"/>
    </row>
    <row r="5" spans="1:5" s="72" customFormat="1" ht="12" x14ac:dyDescent="0.2">
      <c r="A5" s="73">
        <v>2</v>
      </c>
      <c r="B5" s="74" t="s">
        <v>18</v>
      </c>
      <c r="C5" s="53" t="s">
        <v>21</v>
      </c>
      <c r="D5" s="75" t="s">
        <v>249</v>
      </c>
      <c r="E5" s="53"/>
    </row>
    <row r="6" spans="1:5" s="72" customFormat="1" ht="12" x14ac:dyDescent="0.2">
      <c r="A6" s="73">
        <v>3</v>
      </c>
      <c r="B6" s="74" t="s">
        <v>18</v>
      </c>
      <c r="C6" s="53" t="s">
        <v>23</v>
      </c>
      <c r="D6" s="75" t="s">
        <v>247</v>
      </c>
      <c r="E6" s="75" t="s">
        <v>248</v>
      </c>
    </row>
    <row r="7" spans="1:5" s="72" customFormat="1" ht="12" x14ac:dyDescent="0.2">
      <c r="A7" s="73">
        <v>4</v>
      </c>
      <c r="B7" s="74" t="s">
        <v>18</v>
      </c>
      <c r="C7" s="53" t="s">
        <v>24</v>
      </c>
      <c r="D7" s="75" t="s">
        <v>247</v>
      </c>
      <c r="E7" s="75" t="s">
        <v>248</v>
      </c>
    </row>
    <row r="8" spans="1:5" s="72" customFormat="1" ht="12" x14ac:dyDescent="0.2">
      <c r="A8" s="76">
        <v>5</v>
      </c>
      <c r="B8" s="77" t="s">
        <v>18</v>
      </c>
      <c r="C8" s="66" t="s">
        <v>26</v>
      </c>
      <c r="D8" s="78" t="s">
        <v>271</v>
      </c>
      <c r="E8" s="78"/>
    </row>
    <row r="9" spans="1:5" s="82" customFormat="1" ht="12" x14ac:dyDescent="0.2">
      <c r="A9" s="73">
        <v>6</v>
      </c>
      <c r="B9" s="79" t="s">
        <v>27</v>
      </c>
      <c r="C9" s="80" t="s">
        <v>28</v>
      </c>
      <c r="D9" s="81" t="s">
        <v>250</v>
      </c>
      <c r="E9" s="81" t="s">
        <v>251</v>
      </c>
    </row>
    <row r="10" spans="1:5" s="82" customFormat="1" ht="12" x14ac:dyDescent="0.2">
      <c r="A10" s="73">
        <v>7</v>
      </c>
      <c r="B10" s="79" t="s">
        <v>27</v>
      </c>
      <c r="C10" s="80" t="s">
        <v>29</v>
      </c>
      <c r="D10" s="81" t="s">
        <v>252</v>
      </c>
      <c r="E10" s="81" t="s">
        <v>287</v>
      </c>
    </row>
    <row r="11" spans="1:5" s="82" customFormat="1" ht="12" x14ac:dyDescent="0.2">
      <c r="A11" s="73">
        <v>8</v>
      </c>
      <c r="B11" s="79" t="s">
        <v>27</v>
      </c>
      <c r="C11" s="80" t="s">
        <v>30</v>
      </c>
      <c r="D11" s="81" t="s">
        <v>243</v>
      </c>
    </row>
    <row r="12" spans="1:5" s="82" customFormat="1" ht="12" x14ac:dyDescent="0.2">
      <c r="A12" s="73">
        <v>9</v>
      </c>
      <c r="B12" s="79" t="s">
        <v>27</v>
      </c>
      <c r="C12" s="83" t="s">
        <v>31</v>
      </c>
      <c r="D12" s="84" t="s">
        <v>272</v>
      </c>
      <c r="E12" s="80" t="s">
        <v>273</v>
      </c>
    </row>
    <row r="13" spans="1:5" s="82" customFormat="1" ht="12" x14ac:dyDescent="0.2">
      <c r="A13" s="73">
        <v>10</v>
      </c>
      <c r="B13" s="79" t="s">
        <v>27</v>
      </c>
      <c r="C13" s="80" t="s">
        <v>32</v>
      </c>
      <c r="D13" s="80" t="s">
        <v>273</v>
      </c>
      <c r="E13" s="80" t="s">
        <v>253</v>
      </c>
    </row>
    <row r="14" spans="1:5" s="82" customFormat="1" ht="12" x14ac:dyDescent="0.2">
      <c r="A14" s="73">
        <v>11</v>
      </c>
      <c r="B14" s="79" t="s">
        <v>27</v>
      </c>
      <c r="C14" s="80" t="s">
        <v>34</v>
      </c>
      <c r="D14" s="81" t="s">
        <v>274</v>
      </c>
    </row>
    <row r="15" spans="1:5" s="82" customFormat="1" ht="12" x14ac:dyDescent="0.2">
      <c r="A15" s="76">
        <v>12</v>
      </c>
      <c r="B15" s="85" t="s">
        <v>27</v>
      </c>
      <c r="C15" s="86" t="s">
        <v>35</v>
      </c>
      <c r="D15" s="87" t="s">
        <v>275</v>
      </c>
      <c r="E15" s="80" t="s">
        <v>253</v>
      </c>
    </row>
    <row r="16" spans="1:5" s="72" customFormat="1" ht="12" x14ac:dyDescent="0.2">
      <c r="A16" s="73">
        <v>13</v>
      </c>
      <c r="B16" s="88" t="s">
        <v>36</v>
      </c>
      <c r="C16" s="53" t="s">
        <v>37</v>
      </c>
      <c r="D16" s="75" t="s">
        <v>276</v>
      </c>
      <c r="E16" s="75" t="s">
        <v>254</v>
      </c>
    </row>
    <row r="17" spans="1:5" s="72" customFormat="1" ht="12" x14ac:dyDescent="0.2">
      <c r="A17" s="73">
        <v>14</v>
      </c>
      <c r="B17" s="88" t="s">
        <v>36</v>
      </c>
      <c r="C17" s="53" t="s">
        <v>38</v>
      </c>
      <c r="D17" s="75" t="s">
        <v>274</v>
      </c>
      <c r="E17" s="75" t="s">
        <v>277</v>
      </c>
    </row>
    <row r="18" spans="1:5" s="72" customFormat="1" ht="12" x14ac:dyDescent="0.2">
      <c r="A18" s="73">
        <v>15</v>
      </c>
      <c r="B18" s="88" t="s">
        <v>36</v>
      </c>
      <c r="C18" s="53" t="s">
        <v>39</v>
      </c>
      <c r="D18" s="75" t="s">
        <v>255</v>
      </c>
      <c r="E18" s="53"/>
    </row>
    <row r="19" spans="1:5" s="82" customFormat="1" ht="12" x14ac:dyDescent="0.2">
      <c r="A19" s="76">
        <v>16</v>
      </c>
      <c r="B19" s="89" t="s">
        <v>36</v>
      </c>
      <c r="C19" s="86" t="s">
        <v>40</v>
      </c>
      <c r="D19" s="87" t="s">
        <v>278</v>
      </c>
      <c r="E19" s="87" t="s">
        <v>288</v>
      </c>
    </row>
    <row r="20" spans="1:5" s="72" customFormat="1" ht="12" x14ac:dyDescent="0.2">
      <c r="A20" s="73">
        <v>17</v>
      </c>
      <c r="B20" s="90" t="s">
        <v>41</v>
      </c>
      <c r="C20" s="53" t="s">
        <v>42</v>
      </c>
      <c r="D20" s="75" t="s">
        <v>283</v>
      </c>
    </row>
    <row r="21" spans="1:5" s="72" customFormat="1" ht="12" x14ac:dyDescent="0.2">
      <c r="A21" s="73">
        <v>18</v>
      </c>
      <c r="B21" s="90" t="s">
        <v>41</v>
      </c>
      <c r="C21" s="53" t="s">
        <v>44</v>
      </c>
      <c r="D21" s="75" t="s">
        <v>283</v>
      </c>
    </row>
    <row r="22" spans="1:5" s="72" customFormat="1" ht="12" x14ac:dyDescent="0.2">
      <c r="A22" s="73">
        <v>19</v>
      </c>
      <c r="B22" s="90" t="s">
        <v>41</v>
      </c>
      <c r="C22" s="53" t="s">
        <v>45</v>
      </c>
      <c r="D22" s="75" t="s">
        <v>283</v>
      </c>
    </row>
    <row r="23" spans="1:5" s="72" customFormat="1" ht="12" x14ac:dyDescent="0.2">
      <c r="A23" s="73">
        <v>20</v>
      </c>
      <c r="B23" s="90" t="s">
        <v>41</v>
      </c>
      <c r="C23" s="53" t="s">
        <v>46</v>
      </c>
      <c r="D23" s="75" t="s">
        <v>283</v>
      </c>
    </row>
    <row r="24" spans="1:5" s="72" customFormat="1" ht="12" x14ac:dyDescent="0.2">
      <c r="A24" s="73">
        <v>21</v>
      </c>
      <c r="B24" s="90" t="s">
        <v>41</v>
      </c>
      <c r="C24" s="53" t="s">
        <v>47</v>
      </c>
      <c r="D24" s="75" t="s">
        <v>283</v>
      </c>
    </row>
    <row r="25" spans="1:5" s="72" customFormat="1" ht="12" x14ac:dyDescent="0.2">
      <c r="A25" s="73">
        <v>22</v>
      </c>
      <c r="B25" s="90" t="s">
        <v>41</v>
      </c>
      <c r="C25" s="53" t="s">
        <v>48</v>
      </c>
      <c r="D25" s="75" t="s">
        <v>283</v>
      </c>
    </row>
    <row r="26" spans="1:5" s="72" customFormat="1" ht="12" x14ac:dyDescent="0.2">
      <c r="A26" s="76">
        <v>23</v>
      </c>
      <c r="B26" s="91" t="s">
        <v>41</v>
      </c>
      <c r="C26" s="66" t="s">
        <v>49</v>
      </c>
      <c r="D26" s="78" t="s">
        <v>279</v>
      </c>
      <c r="E26" s="78" t="s">
        <v>280</v>
      </c>
    </row>
    <row r="27" spans="1:5" s="72" customFormat="1" ht="12" x14ac:dyDescent="0.2">
      <c r="A27" s="73">
        <v>24</v>
      </c>
      <c r="B27" s="92" t="s">
        <v>50</v>
      </c>
      <c r="C27" s="53" t="s">
        <v>51</v>
      </c>
      <c r="D27" s="75" t="s">
        <v>284</v>
      </c>
      <c r="E27" s="53"/>
    </row>
    <row r="28" spans="1:5" s="82" customFormat="1" ht="12" x14ac:dyDescent="0.2">
      <c r="A28" s="73">
        <v>25</v>
      </c>
      <c r="B28" s="93" t="s">
        <v>50</v>
      </c>
      <c r="C28" s="80" t="s">
        <v>52</v>
      </c>
      <c r="D28" s="81" t="s">
        <v>256</v>
      </c>
      <c r="E28" s="82" t="s">
        <v>289</v>
      </c>
    </row>
    <row r="29" spans="1:5" s="72" customFormat="1" ht="12" x14ac:dyDescent="0.2">
      <c r="A29" s="73">
        <v>26</v>
      </c>
      <c r="B29" s="92" t="s">
        <v>50</v>
      </c>
      <c r="C29" s="53" t="s">
        <v>53</v>
      </c>
      <c r="D29" s="75" t="s">
        <v>285</v>
      </c>
      <c r="E29" s="75" t="s">
        <v>286</v>
      </c>
    </row>
    <row r="30" spans="1:5" s="72" customFormat="1" ht="12" x14ac:dyDescent="0.2">
      <c r="A30" s="73">
        <v>27</v>
      </c>
      <c r="B30" s="92" t="s">
        <v>50</v>
      </c>
      <c r="C30" s="53" t="s">
        <v>54</v>
      </c>
      <c r="D30" s="75" t="s">
        <v>258</v>
      </c>
      <c r="E30" s="75" t="s">
        <v>257</v>
      </c>
    </row>
    <row r="31" spans="1:5" s="72" customFormat="1" ht="12" x14ac:dyDescent="0.2">
      <c r="A31" s="73">
        <v>28</v>
      </c>
      <c r="B31" s="92" t="s">
        <v>50</v>
      </c>
      <c r="C31" s="53" t="s">
        <v>55</v>
      </c>
      <c r="D31" s="75" t="s">
        <v>290</v>
      </c>
    </row>
    <row r="32" spans="1:5" s="72" customFormat="1" ht="12" x14ac:dyDescent="0.2">
      <c r="A32" s="76">
        <v>29</v>
      </c>
      <c r="B32" s="94" t="s">
        <v>50</v>
      </c>
      <c r="C32" s="66" t="s">
        <v>56</v>
      </c>
      <c r="D32" s="78" t="s">
        <v>244</v>
      </c>
      <c r="E32" s="66"/>
    </row>
    <row r="33" spans="1:5" s="72" customFormat="1" ht="12" x14ac:dyDescent="0.2">
      <c r="A33" s="73">
        <v>30</v>
      </c>
      <c r="B33" s="95" t="s">
        <v>57</v>
      </c>
      <c r="C33" s="80" t="s">
        <v>58</v>
      </c>
      <c r="D33" s="81" t="s">
        <v>264</v>
      </c>
      <c r="E33" s="83"/>
    </row>
    <row r="34" spans="1:5" s="72" customFormat="1" ht="12" x14ac:dyDescent="0.2">
      <c r="A34" s="73">
        <v>31</v>
      </c>
      <c r="B34" s="95" t="s">
        <v>57</v>
      </c>
      <c r="C34" s="53" t="s">
        <v>59</v>
      </c>
      <c r="D34" s="75" t="s">
        <v>281</v>
      </c>
    </row>
    <row r="35" spans="1:5" s="72" customFormat="1" ht="12" x14ac:dyDescent="0.2">
      <c r="A35" s="73">
        <v>32</v>
      </c>
      <c r="B35" s="95" t="s">
        <v>57</v>
      </c>
      <c r="C35" s="53" t="s">
        <v>60</v>
      </c>
      <c r="D35" s="75" t="s">
        <v>260</v>
      </c>
      <c r="E35" s="75" t="s">
        <v>259</v>
      </c>
    </row>
    <row r="36" spans="1:5" s="72" customFormat="1" ht="12" x14ac:dyDescent="0.2">
      <c r="A36" s="76">
        <v>33</v>
      </c>
      <c r="B36" s="96" t="s">
        <v>57</v>
      </c>
      <c r="C36" s="66" t="s">
        <v>61</v>
      </c>
      <c r="D36" s="78" t="s">
        <v>261</v>
      </c>
      <c r="E36" s="66"/>
    </row>
    <row r="37" spans="1:5" s="72" customFormat="1" ht="12" x14ac:dyDescent="0.2">
      <c r="A37" s="73">
        <v>34</v>
      </c>
      <c r="B37" s="97" t="s">
        <v>62</v>
      </c>
      <c r="C37" s="98" t="s">
        <v>63</v>
      </c>
      <c r="D37" s="99" t="s">
        <v>262</v>
      </c>
      <c r="E37" s="99" t="s">
        <v>263</v>
      </c>
    </row>
    <row r="38" spans="1:5" s="82" customFormat="1" ht="12" x14ac:dyDescent="0.2">
      <c r="A38" s="73">
        <v>35</v>
      </c>
      <c r="B38" s="100" t="s">
        <v>62</v>
      </c>
      <c r="C38" s="83" t="s">
        <v>64</v>
      </c>
      <c r="D38" s="81" t="s">
        <v>264</v>
      </c>
      <c r="E38" s="80"/>
    </row>
    <row r="39" spans="1:5" s="82" customFormat="1" ht="12" x14ac:dyDescent="0.2">
      <c r="A39" s="73">
        <v>36</v>
      </c>
      <c r="B39" s="100" t="s">
        <v>62</v>
      </c>
      <c r="C39" s="80" t="s">
        <v>65</v>
      </c>
      <c r="D39" s="81" t="s">
        <v>265</v>
      </c>
      <c r="E39" s="80" t="s">
        <v>282</v>
      </c>
    </row>
    <row r="40" spans="1:5" s="72" customFormat="1" ht="12" x14ac:dyDescent="0.2">
      <c r="A40" s="73">
        <v>37</v>
      </c>
      <c r="B40" s="97" t="s">
        <v>62</v>
      </c>
      <c r="C40" s="53" t="s">
        <v>66</v>
      </c>
      <c r="D40" s="75" t="s">
        <v>266</v>
      </c>
      <c r="E40" s="75" t="s">
        <v>267</v>
      </c>
    </row>
    <row r="41" spans="1:5" s="72" customFormat="1" thickBot="1" x14ac:dyDescent="0.25">
      <c r="A41" s="101">
        <v>38</v>
      </c>
      <c r="B41" s="102" t="s">
        <v>62</v>
      </c>
      <c r="C41" s="65" t="s">
        <v>67</v>
      </c>
      <c r="D41" s="103" t="s">
        <v>269</v>
      </c>
      <c r="E41" s="103" t="s">
        <v>268</v>
      </c>
    </row>
  </sheetData>
  <sheetProtection algorithmName="SHA-512" hashValue="RzXw2vWLWBVSG+U60CfEPW8DH9MghbCEJ8pqONXUKkNCWpEL7wtHaU+XlnyudNzS22f3qvVieOuCSDh33bM6Lg==" saltValue="pnL/RVWpFcD/wXKl8BC02w==" spinCount="100000" sheet="1" objects="1" scenarios="1"/>
  <mergeCells count="1">
    <mergeCell ref="D3:E3"/>
  </mergeCells>
  <hyperlinks>
    <hyperlink ref="D8" r:id="rId1" display="University Library Services" xr:uid="{00000000-0004-0000-0100-000000000000}"/>
    <hyperlink ref="D32" r:id="rId2" xr:uid="{00000000-0004-0000-0100-000001000000}"/>
    <hyperlink ref="D31" r:id="rId3" display="Coaching Program for Doctoral Researchers; " xr:uid="{00000000-0004-0000-0100-000002000000}"/>
    <hyperlink ref="D14" r:id="rId4" display="Young Entrepreneurs in Science Workshops" xr:uid="{00000000-0004-0000-0100-000003000000}"/>
    <hyperlink ref="D6" r:id="rId5" xr:uid="{00000000-0004-0000-0100-000004000000}"/>
    <hyperlink ref="E6" r:id="rId6" xr:uid="{00000000-0004-0000-0100-000005000000}"/>
    <hyperlink ref="D7" r:id="rId7" xr:uid="{00000000-0004-0000-0100-000006000000}"/>
    <hyperlink ref="E7" r:id="rId8" xr:uid="{00000000-0004-0000-0100-000007000000}"/>
    <hyperlink ref="D20" r:id="rId9" xr:uid="{00000000-0004-0000-0100-000008000000}"/>
    <hyperlink ref="D21:D25" r:id="rId10" display="Managing (research) projects" xr:uid="{00000000-0004-0000-0100-000009000000}"/>
    <hyperlink ref="D4" r:id="rId11" xr:uid="{00000000-0004-0000-0100-00000A000000}"/>
    <hyperlink ref="D5" r:id="rId12" xr:uid="{00000000-0004-0000-0100-00000B000000}"/>
    <hyperlink ref="D9" r:id="rId13" xr:uid="{00000000-0004-0000-0100-00000C000000}"/>
    <hyperlink ref="D12" r:id="rId14" xr:uid="{00000000-0004-0000-0100-00000D000000}"/>
    <hyperlink ref="D16" r:id="rId15" xr:uid="{00000000-0004-0000-0100-00000E000000}"/>
    <hyperlink ref="D18" r:id="rId16" xr:uid="{00000000-0004-0000-0100-00000F000000}"/>
    <hyperlink ref="D27" r:id="rId17" xr:uid="{00000000-0004-0000-0100-000010000000}"/>
    <hyperlink ref="D29" r:id="rId18" xr:uid="{00000000-0004-0000-0100-000011000000}"/>
    <hyperlink ref="D34" r:id="rId19" xr:uid="{00000000-0004-0000-0100-000012000000}"/>
    <hyperlink ref="D41" r:id="rId20" xr:uid="{00000000-0004-0000-0100-000013000000}"/>
    <hyperlink ref="E41" r:id="rId21" xr:uid="{00000000-0004-0000-0100-000014000000}"/>
    <hyperlink ref="E40" r:id="rId22" xr:uid="{00000000-0004-0000-0100-000015000000}"/>
    <hyperlink ref="D26" r:id="rId23" xr:uid="{00000000-0004-0000-0100-000016000000}"/>
    <hyperlink ref="E26" r:id="rId24" xr:uid="{00000000-0004-0000-0100-000017000000}"/>
    <hyperlink ref="E29" r:id="rId25" xr:uid="{00000000-0004-0000-0100-000018000000}"/>
    <hyperlink ref="D10" r:id="rId26" xr:uid="{00000000-0004-0000-0100-000019000000}"/>
    <hyperlink ref="E10" r:id="rId27" xr:uid="{00000000-0004-0000-0100-00001A000000}"/>
    <hyperlink ref="E9" r:id="rId28" xr:uid="{00000000-0004-0000-0100-00001B000000}"/>
    <hyperlink ref="D35" r:id="rId29" xr:uid="{00000000-0004-0000-0100-00001C000000}"/>
    <hyperlink ref="D28" r:id="rId30" xr:uid="{00000000-0004-0000-0100-00001D000000}"/>
    <hyperlink ref="D11" r:id="rId31" xr:uid="{00000000-0004-0000-0100-00001E000000}"/>
    <hyperlink ref="D33" r:id="rId32" xr:uid="{00000000-0004-0000-0100-00001F000000}"/>
    <hyperlink ref="D38" r:id="rId33" xr:uid="{00000000-0004-0000-0100-000020000000}"/>
    <hyperlink ref="D17" r:id="rId34" xr:uid="{00000000-0004-0000-0100-000021000000}"/>
    <hyperlink ref="D37" r:id="rId35" xr:uid="{00000000-0004-0000-0100-000022000000}"/>
    <hyperlink ref="E37" r:id="rId36" xr:uid="{00000000-0004-0000-0100-000023000000}"/>
    <hyperlink ref="E35" r:id="rId37" xr:uid="{00000000-0004-0000-0100-000024000000}"/>
    <hyperlink ref="D40" r:id="rId38" xr:uid="{00000000-0004-0000-0100-000025000000}"/>
    <hyperlink ref="D30" r:id="rId39" xr:uid="{00000000-0004-0000-0100-000026000000}"/>
    <hyperlink ref="E30" r:id="rId40" xr:uid="{00000000-0004-0000-0100-000027000000}"/>
    <hyperlink ref="E17" r:id="rId41" xr:uid="{00000000-0004-0000-0100-000028000000}"/>
    <hyperlink ref="D19" r:id="rId42" xr:uid="{00000000-0004-0000-0100-000029000000}"/>
    <hyperlink ref="D36" r:id="rId43" xr:uid="{00000000-0004-0000-0100-00002A000000}"/>
    <hyperlink ref="E19" r:id="rId44" display="Personal stress management, offers at Center for Soft Skills Development" xr:uid="{00000000-0004-0000-0100-00002B000000}"/>
    <hyperlink ref="D15" r:id="rId45" xr:uid="{00000000-0004-0000-0100-00002C000000}"/>
    <hyperlink ref="E16" r:id="rId46" xr:uid="{00000000-0004-0000-0100-00002D000000}"/>
    <hyperlink ref="D39" r:id="rId47" xr:uid="{00000000-0004-0000-0100-00002E000000}"/>
  </hyperlinks>
  <pageMargins left="0.7" right="0.7" top="0.78740157499999996" bottom="0.78740157499999996" header="0.3" footer="0.3"/>
  <pageSetup paperSize="9" orientation="landscape" r:id="rId4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T35"/>
  <sheetViews>
    <sheetView showGridLines="0" view="pageLayout" topLeftCell="A20" zoomScale="70" zoomScaleNormal="130" zoomScalePageLayoutView="70" workbookViewId="0">
      <selection activeCell="A35" sqref="A35:N35"/>
    </sheetView>
  </sheetViews>
  <sheetFormatPr baseColWidth="10" defaultColWidth="11.140625" defaultRowHeight="12.75" x14ac:dyDescent="0.2"/>
  <cols>
    <col min="1" max="1" width="14" style="1" customWidth="1"/>
    <col min="2" max="4" width="14.28515625" style="1" customWidth="1"/>
    <col min="5" max="5" width="16.42578125" style="1" customWidth="1"/>
    <col min="6" max="6" width="16.42578125" style="6" customWidth="1"/>
    <col min="7" max="9" width="15.85546875" style="6" customWidth="1"/>
    <col min="10" max="10" width="11.140625" style="6"/>
    <col min="11" max="16384" width="11.140625" style="1"/>
  </cols>
  <sheetData>
    <row r="1" spans="1:13" ht="42" customHeight="1" x14ac:dyDescent="0.2">
      <c r="A1" s="150" t="s">
        <v>79</v>
      </c>
      <c r="B1" s="151"/>
      <c r="C1" s="151"/>
      <c r="D1" s="151"/>
      <c r="E1" s="151"/>
      <c r="F1" s="151"/>
    </row>
    <row r="2" spans="1:13" s="28" customFormat="1" ht="23.25" x14ac:dyDescent="0.2">
      <c r="A2" s="45" t="s">
        <v>68</v>
      </c>
      <c r="B2" s="31"/>
      <c r="C2" s="31"/>
      <c r="D2" s="31"/>
      <c r="E2" s="32"/>
      <c r="F2" s="32"/>
      <c r="G2" s="26"/>
      <c r="H2" s="26"/>
      <c r="I2" s="26"/>
      <c r="J2" s="26"/>
      <c r="K2" s="27"/>
      <c r="L2" s="27"/>
      <c r="M2" s="27"/>
    </row>
    <row r="3" spans="1:13" s="29" customFormat="1" ht="17.100000000000001" customHeight="1" x14ac:dyDescent="0.2">
      <c r="A3" s="49" t="s">
        <v>69</v>
      </c>
      <c r="B3" s="31"/>
      <c r="C3" s="42" t="s">
        <v>74</v>
      </c>
      <c r="D3" s="31"/>
      <c r="E3" s="31"/>
      <c r="F3" s="33"/>
      <c r="G3" s="26"/>
      <c r="H3" s="26"/>
      <c r="I3" s="26"/>
      <c r="J3" s="26"/>
      <c r="K3" s="27"/>
      <c r="L3" s="27"/>
    </row>
    <row r="4" spans="1:13" s="29" customFormat="1" ht="15" x14ac:dyDescent="0.2">
      <c r="A4" s="46" t="s">
        <v>86</v>
      </c>
      <c r="B4" s="34"/>
      <c r="C4" s="34"/>
      <c r="D4" s="34"/>
      <c r="E4" s="34"/>
      <c r="F4" s="35"/>
      <c r="G4" s="26"/>
      <c r="H4" s="26"/>
      <c r="I4" s="26"/>
      <c r="J4" s="26"/>
      <c r="K4" s="27"/>
      <c r="L4" s="27"/>
    </row>
    <row r="5" spans="1:13" s="29" customFormat="1" ht="17.100000000000001" customHeight="1" x14ac:dyDescent="0.2">
      <c r="A5" s="49" t="s">
        <v>70</v>
      </c>
      <c r="B5" s="34"/>
      <c r="C5" s="34"/>
      <c r="D5" s="34"/>
      <c r="E5" s="34"/>
      <c r="F5" s="35"/>
      <c r="G5" s="26"/>
      <c r="H5" s="26"/>
      <c r="I5" s="8"/>
      <c r="J5" s="26"/>
      <c r="K5" s="27"/>
      <c r="L5" s="27"/>
    </row>
    <row r="6" spans="1:13" s="29" customFormat="1" ht="15" x14ac:dyDescent="0.2">
      <c r="A6" s="47" t="s">
        <v>82</v>
      </c>
      <c r="B6" s="34"/>
      <c r="C6" s="34"/>
      <c r="D6" s="34"/>
      <c r="E6" s="34"/>
      <c r="F6" s="35"/>
      <c r="G6" s="26"/>
      <c r="H6" s="26"/>
      <c r="I6" s="8"/>
      <c r="J6" s="26"/>
      <c r="K6" s="27"/>
      <c r="L6" s="27"/>
    </row>
    <row r="7" spans="1:13" s="29" customFormat="1" ht="15" x14ac:dyDescent="0.2">
      <c r="A7" s="48" t="s">
        <v>83</v>
      </c>
      <c r="B7" s="34"/>
      <c r="C7" s="34"/>
      <c r="D7" s="34"/>
      <c r="E7" s="34"/>
      <c r="F7" s="35"/>
      <c r="G7" s="26"/>
      <c r="H7" s="26"/>
      <c r="I7" s="26"/>
      <c r="J7" s="26"/>
      <c r="K7" s="27"/>
      <c r="L7" s="27"/>
    </row>
    <row r="8" spans="1:13" s="30" customFormat="1" ht="15" x14ac:dyDescent="0.2">
      <c r="A8" s="48" t="s">
        <v>88</v>
      </c>
      <c r="B8" s="36"/>
      <c r="C8" s="36"/>
      <c r="D8" s="36"/>
      <c r="E8" s="36"/>
      <c r="F8" s="37"/>
      <c r="G8" s="26"/>
      <c r="H8" s="26"/>
      <c r="I8" s="26"/>
      <c r="J8" s="26"/>
      <c r="K8" s="27"/>
      <c r="L8" s="27"/>
    </row>
    <row r="9" spans="1:13" x14ac:dyDescent="0.2">
      <c r="A9" s="48" t="s">
        <v>87</v>
      </c>
      <c r="B9" s="38"/>
      <c r="C9" s="38"/>
      <c r="D9" s="38"/>
      <c r="E9" s="38"/>
      <c r="F9" s="39"/>
      <c r="G9" s="8"/>
      <c r="H9" s="8"/>
      <c r="I9" s="8"/>
      <c r="J9" s="8"/>
      <c r="K9" s="5"/>
      <c r="L9" s="5"/>
    </row>
    <row r="10" spans="1:13" x14ac:dyDescent="0.2">
      <c r="A10" s="47" t="s">
        <v>71</v>
      </c>
      <c r="B10" s="5"/>
      <c r="C10" s="5"/>
      <c r="D10" s="5"/>
      <c r="E10" s="5"/>
      <c r="F10" s="8"/>
      <c r="G10" s="8"/>
      <c r="H10" s="8"/>
      <c r="I10" s="8"/>
      <c r="J10" s="8"/>
      <c r="K10" s="5"/>
      <c r="L10" s="5"/>
    </row>
    <row r="11" spans="1:13" ht="17.100000000000001" customHeight="1" x14ac:dyDescent="0.2">
      <c r="A11" s="49" t="s">
        <v>72</v>
      </c>
      <c r="B11" s="5"/>
      <c r="C11" s="5"/>
      <c r="D11" s="5"/>
      <c r="E11" s="5"/>
      <c r="F11" s="8"/>
      <c r="G11" s="8"/>
      <c r="H11" s="8"/>
      <c r="I11" s="8"/>
      <c r="J11" s="8"/>
      <c r="K11" s="5"/>
      <c r="L11" s="5"/>
    </row>
    <row r="12" spans="1:13" x14ac:dyDescent="0.2">
      <c r="A12" s="47" t="s">
        <v>89</v>
      </c>
      <c r="B12" s="5"/>
      <c r="C12" s="5"/>
      <c r="D12" s="5"/>
      <c r="E12" s="5"/>
      <c r="F12" s="8"/>
      <c r="G12" s="8"/>
      <c r="H12" s="8"/>
      <c r="I12" s="8"/>
      <c r="J12" s="8"/>
      <c r="K12" s="5"/>
      <c r="L12" s="5"/>
    </row>
    <row r="13" spans="1:13" x14ac:dyDescent="0.2">
      <c r="A13" s="47" t="s">
        <v>90</v>
      </c>
      <c r="B13" s="5"/>
      <c r="C13" s="5"/>
      <c r="D13" s="5"/>
      <c r="E13" s="5"/>
      <c r="F13" s="8"/>
      <c r="G13" s="8"/>
      <c r="H13" s="8"/>
      <c r="I13" s="8"/>
      <c r="J13" s="8"/>
      <c r="K13" s="5"/>
      <c r="L13" s="5"/>
    </row>
    <row r="14" spans="1:13" x14ac:dyDescent="0.2">
      <c r="A14" s="47" t="s">
        <v>91</v>
      </c>
      <c r="B14" s="5"/>
      <c r="C14" s="5"/>
      <c r="D14" s="5"/>
      <c r="E14" s="5"/>
      <c r="F14" s="8"/>
      <c r="G14" s="8"/>
      <c r="H14" s="8"/>
      <c r="I14" s="8"/>
      <c r="J14" s="8"/>
      <c r="K14" s="5"/>
      <c r="L14" s="5"/>
    </row>
    <row r="15" spans="1:13" ht="17.100000000000001" customHeight="1" x14ac:dyDescent="0.2">
      <c r="A15" s="49" t="s">
        <v>73</v>
      </c>
      <c r="B15" s="5"/>
      <c r="C15" s="5"/>
      <c r="D15" s="5"/>
      <c r="E15" s="5"/>
      <c r="F15" s="8"/>
      <c r="G15" s="8"/>
      <c r="H15" s="8"/>
    </row>
    <row r="16" spans="1:13" x14ac:dyDescent="0.2">
      <c r="A16" s="41" t="s">
        <v>80</v>
      </c>
      <c r="B16" s="5"/>
      <c r="C16" s="5"/>
      <c r="D16" s="5"/>
      <c r="E16" s="5"/>
      <c r="F16" s="8"/>
      <c r="G16" s="8"/>
      <c r="H16" s="8"/>
    </row>
    <row r="17" spans="1:12" x14ac:dyDescent="0.2">
      <c r="A17" s="41" t="s">
        <v>84</v>
      </c>
      <c r="B17" s="5"/>
      <c r="C17" s="5"/>
      <c r="D17" s="5"/>
      <c r="E17" s="5"/>
      <c r="F17" s="8"/>
      <c r="G17" s="8"/>
      <c r="H17" s="8"/>
    </row>
    <row r="18" spans="1:12" x14ac:dyDescent="0.2">
      <c r="A18" s="42" t="s">
        <v>75</v>
      </c>
      <c r="B18" s="42" t="s">
        <v>76</v>
      </c>
      <c r="C18" s="42" t="s">
        <v>77</v>
      </c>
      <c r="E18" s="50" t="s">
        <v>85</v>
      </c>
    </row>
    <row r="19" spans="1:12" x14ac:dyDescent="0.2">
      <c r="B19" s="5"/>
      <c r="C19" s="5"/>
      <c r="D19" s="5"/>
    </row>
    <row r="20" spans="1:12" ht="14.25" customHeight="1" x14ac:dyDescent="0.2">
      <c r="A20" s="40" t="s">
        <v>78</v>
      </c>
      <c r="B20" s="41"/>
      <c r="C20" s="40"/>
      <c r="D20" s="41"/>
      <c r="E20" s="41"/>
      <c r="F20" s="41"/>
      <c r="G20" s="41"/>
      <c r="H20" s="41"/>
      <c r="I20" s="41"/>
      <c r="J20" s="41"/>
    </row>
    <row r="21" spans="1:12" ht="131.25" customHeight="1" x14ac:dyDescent="0.2">
      <c r="A21" s="152" t="s">
        <v>293</v>
      </c>
      <c r="B21" s="152"/>
      <c r="C21" s="152"/>
      <c r="D21" s="152"/>
      <c r="E21" s="152"/>
      <c r="F21" s="152"/>
      <c r="G21" s="152"/>
      <c r="H21" s="152"/>
      <c r="I21" s="152"/>
      <c r="J21" s="152"/>
      <c r="K21" s="152"/>
      <c r="L21" s="152"/>
    </row>
    <row r="22" spans="1:12" x14ac:dyDescent="0.2">
      <c r="A22" s="43" t="s">
        <v>81</v>
      </c>
      <c r="B22" s="5"/>
      <c r="C22" s="5"/>
      <c r="D22" s="5"/>
    </row>
    <row r="23" spans="1:12" x14ac:dyDescent="0.2">
      <c r="A23" s="44" t="s">
        <v>33</v>
      </c>
      <c r="B23" s="1">
        <v>0</v>
      </c>
    </row>
    <row r="24" spans="1:12" x14ac:dyDescent="0.2">
      <c r="A24" s="44" t="s">
        <v>20</v>
      </c>
      <c r="B24" s="1">
        <v>1</v>
      </c>
    </row>
    <row r="25" spans="1:12" x14ac:dyDescent="0.2">
      <c r="A25" s="44" t="s">
        <v>22</v>
      </c>
      <c r="B25" s="1">
        <v>2</v>
      </c>
    </row>
    <row r="26" spans="1:12" x14ac:dyDescent="0.2">
      <c r="A26" s="44" t="s">
        <v>25</v>
      </c>
      <c r="B26" s="1">
        <v>3</v>
      </c>
    </row>
    <row r="27" spans="1:12" x14ac:dyDescent="0.2">
      <c r="A27" s="44" t="s">
        <v>43</v>
      </c>
      <c r="B27" s="1">
        <v>4</v>
      </c>
    </row>
    <row r="30" spans="1:12" x14ac:dyDescent="0.2">
      <c r="A30" s="43" t="s">
        <v>242</v>
      </c>
    </row>
    <row r="31" spans="1:12" x14ac:dyDescent="0.2">
      <c r="A31" s="1" t="s">
        <v>291</v>
      </c>
    </row>
    <row r="32" spans="1:12" x14ac:dyDescent="0.2">
      <c r="A32" s="1" t="s">
        <v>292</v>
      </c>
    </row>
    <row r="34" spans="1:20" x14ac:dyDescent="0.2">
      <c r="A34" s="111" t="s">
        <v>301</v>
      </c>
    </row>
    <row r="35" spans="1:20" ht="369.75" customHeight="1" x14ac:dyDescent="0.2">
      <c r="A35" s="153" t="s">
        <v>303</v>
      </c>
      <c r="B35" s="153"/>
      <c r="C35" s="153"/>
      <c r="D35" s="153"/>
      <c r="E35" s="153"/>
      <c r="F35" s="153"/>
      <c r="G35" s="153"/>
      <c r="H35" s="153"/>
      <c r="I35" s="153"/>
      <c r="J35" s="153"/>
      <c r="K35" s="153"/>
      <c r="L35" s="153"/>
      <c r="M35" s="153"/>
      <c r="N35" s="153"/>
      <c r="O35" s="146"/>
      <c r="P35" s="146"/>
      <c r="Q35" s="146"/>
      <c r="R35" s="146"/>
      <c r="S35" s="146"/>
      <c r="T35" s="146"/>
    </row>
  </sheetData>
  <sheetProtection algorithmName="SHA-512" hashValue="gdPjfrgoahVjKqYUgwrf54qFvMFWP7HKDpa0PDAQu8yy+wrPJCjpBRnAhK0F93JwsjM/aYqeHa1jg2we74GpPA==" saltValue="rx3lN8Y+LbTqUKkTIW6lCA==" spinCount="100000" sheet="1"/>
  <mergeCells count="3">
    <mergeCell ref="A1:F1"/>
    <mergeCell ref="A21:L21"/>
    <mergeCell ref="A35:N35"/>
  </mergeCells>
  <hyperlinks>
    <hyperlink ref="C3" r:id="rId1" location="documents" xr:uid="{00000000-0004-0000-0200-000000000000}"/>
    <hyperlink ref="B18" r:id="rId2" xr:uid="{00000000-0004-0000-0200-000001000000}"/>
    <hyperlink ref="C18" r:id="rId3" xr:uid="{00000000-0004-0000-0200-000002000000}"/>
    <hyperlink ref="A18" r:id="rId4" xr:uid="{00000000-0004-0000-0200-000003000000}"/>
    <hyperlink ref="E18" r:id="rId5" xr:uid="{00000000-0004-0000-0200-000004000000}"/>
  </hyperlinks>
  <pageMargins left="0.78740157480314965" right="0.62992125984251968" top="0.62992125984251968" bottom="0.78740157480314965" header="0.23622047244094491" footer="0.39370078740157483"/>
  <pageSetup paperSize="9" scale="50" orientation="landscape" horizontalDpi="1200" verticalDpi="1200" r:id="rId6"/>
  <headerFooter scaleWithDoc="0">
    <oddHeader>&amp;L&amp;7Excel tool for the self-assessment on basis of the European Competence Framework for Researchers (ResearchComp), including determination of the current EURAXESS research profile&amp;R&amp;G</oddHeader>
    <oddFooter>&amp;L&amp;7TH Köln&amp;R&amp;7Seite &amp;P von &amp;N</oddFoot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F39"/>
  <sheetViews>
    <sheetView workbookViewId="0">
      <selection activeCell="D2" sqref="D2"/>
    </sheetView>
  </sheetViews>
  <sheetFormatPr baseColWidth="10" defaultRowHeight="12.75" x14ac:dyDescent="0.2"/>
  <cols>
    <col min="1" max="1" width="26.140625" customWidth="1"/>
    <col min="2" max="2" width="54.85546875" customWidth="1"/>
    <col min="3" max="3" width="39" customWidth="1"/>
    <col min="4" max="4" width="41" customWidth="1"/>
    <col min="5" max="5" width="42" customWidth="1"/>
    <col min="6" max="6" width="49.85546875" customWidth="1"/>
  </cols>
  <sheetData>
    <row r="1" spans="1:6" x14ac:dyDescent="0.2">
      <c r="C1" s="64" t="s">
        <v>20</v>
      </c>
      <c r="D1" s="64" t="s">
        <v>22</v>
      </c>
      <c r="E1" s="64" t="s">
        <v>25</v>
      </c>
      <c r="F1" s="64" t="s">
        <v>43</v>
      </c>
    </row>
    <row r="2" spans="1:6" ht="76.5" x14ac:dyDescent="0.2">
      <c r="A2" s="54" t="s">
        <v>18</v>
      </c>
      <c r="B2" s="55" t="s">
        <v>19</v>
      </c>
      <c r="C2" s="56" t="s">
        <v>98</v>
      </c>
      <c r="D2" s="56" t="s">
        <v>97</v>
      </c>
      <c r="E2" s="56" t="s">
        <v>96</v>
      </c>
      <c r="F2" s="107" t="s">
        <v>294</v>
      </c>
    </row>
    <row r="3" spans="1:6" ht="76.5" x14ac:dyDescent="0.2">
      <c r="A3" s="54" t="s">
        <v>18</v>
      </c>
      <c r="B3" s="55" t="s">
        <v>21</v>
      </c>
      <c r="C3" s="56" t="s">
        <v>108</v>
      </c>
      <c r="D3" s="56" t="s">
        <v>107</v>
      </c>
      <c r="E3" s="56" t="s">
        <v>106</v>
      </c>
      <c r="F3" s="56" t="s">
        <v>105</v>
      </c>
    </row>
    <row r="4" spans="1:6" ht="76.5" x14ac:dyDescent="0.2">
      <c r="A4" s="54" t="s">
        <v>18</v>
      </c>
      <c r="B4" s="55" t="s">
        <v>23</v>
      </c>
      <c r="C4" s="56" t="s">
        <v>101</v>
      </c>
      <c r="D4" s="56" t="s">
        <v>102</v>
      </c>
      <c r="E4" s="56" t="s">
        <v>103</v>
      </c>
      <c r="F4" s="56" t="s">
        <v>104</v>
      </c>
    </row>
    <row r="5" spans="1:6" ht="76.5" x14ac:dyDescent="0.2">
      <c r="A5" s="54" t="s">
        <v>18</v>
      </c>
      <c r="B5" s="55" t="s">
        <v>24</v>
      </c>
      <c r="C5" s="56" t="s">
        <v>100</v>
      </c>
      <c r="D5" s="56" t="s">
        <v>297</v>
      </c>
      <c r="E5" s="56" t="s">
        <v>296</v>
      </c>
      <c r="F5" s="56" t="s">
        <v>295</v>
      </c>
    </row>
    <row r="6" spans="1:6" ht="76.5" x14ac:dyDescent="0.2">
      <c r="A6" s="54" t="s">
        <v>18</v>
      </c>
      <c r="B6" s="55" t="s">
        <v>26</v>
      </c>
      <c r="C6" s="56" t="s">
        <v>298</v>
      </c>
      <c r="D6" s="56" t="s">
        <v>99</v>
      </c>
      <c r="E6" s="56" t="s">
        <v>299</v>
      </c>
      <c r="F6" s="56" t="s">
        <v>300</v>
      </c>
    </row>
    <row r="7" spans="1:6" ht="102" x14ac:dyDescent="0.2">
      <c r="A7" s="57" t="s">
        <v>27</v>
      </c>
      <c r="B7" s="55" t="s">
        <v>28</v>
      </c>
      <c r="C7" s="56" t="s">
        <v>110</v>
      </c>
      <c r="D7" s="56" t="s">
        <v>109</v>
      </c>
      <c r="E7" s="56" t="s">
        <v>111</v>
      </c>
      <c r="F7" s="56" t="s">
        <v>112</v>
      </c>
    </row>
    <row r="8" spans="1:6" ht="76.5" x14ac:dyDescent="0.2">
      <c r="A8" s="57" t="s">
        <v>27</v>
      </c>
      <c r="B8" s="55" t="s">
        <v>29</v>
      </c>
      <c r="C8" s="56" t="s">
        <v>113</v>
      </c>
      <c r="D8" s="56" t="s">
        <v>114</v>
      </c>
      <c r="E8" s="56" t="s">
        <v>115</v>
      </c>
      <c r="F8" s="56" t="s">
        <v>116</v>
      </c>
    </row>
    <row r="9" spans="1:6" ht="76.5" x14ac:dyDescent="0.2">
      <c r="A9" s="57" t="s">
        <v>27</v>
      </c>
      <c r="B9" s="55" t="s">
        <v>30</v>
      </c>
      <c r="C9" s="56" t="s">
        <v>119</v>
      </c>
      <c r="D9" s="56" t="s">
        <v>118</v>
      </c>
      <c r="E9" s="56" t="s">
        <v>117</v>
      </c>
      <c r="F9" s="56" t="s">
        <v>120</v>
      </c>
    </row>
    <row r="10" spans="1:6" ht="114.75" x14ac:dyDescent="0.2">
      <c r="A10" s="57" t="s">
        <v>27</v>
      </c>
      <c r="B10" s="58" t="s">
        <v>31</v>
      </c>
      <c r="C10" s="56" t="s">
        <v>121</v>
      </c>
      <c r="D10" s="56" t="s">
        <v>122</v>
      </c>
      <c r="E10" s="56" t="s">
        <v>123</v>
      </c>
      <c r="F10" s="56" t="s">
        <v>124</v>
      </c>
    </row>
    <row r="11" spans="1:6" ht="102" x14ac:dyDescent="0.2">
      <c r="A11" s="57" t="s">
        <v>27</v>
      </c>
      <c r="B11" s="55" t="s">
        <v>32</v>
      </c>
      <c r="C11" s="56" t="s">
        <v>125</v>
      </c>
      <c r="D11" s="56" t="s">
        <v>128</v>
      </c>
      <c r="E11" s="56" t="s">
        <v>126</v>
      </c>
      <c r="F11" s="56" t="s">
        <v>127</v>
      </c>
    </row>
    <row r="12" spans="1:6" ht="76.5" x14ac:dyDescent="0.2">
      <c r="A12" s="57" t="s">
        <v>27</v>
      </c>
      <c r="B12" s="55" t="s">
        <v>34</v>
      </c>
      <c r="C12" s="56" t="s">
        <v>129</v>
      </c>
      <c r="D12" s="56" t="s">
        <v>130</v>
      </c>
      <c r="E12" s="56" t="s">
        <v>131</v>
      </c>
      <c r="F12" s="56" t="s">
        <v>132</v>
      </c>
    </row>
    <row r="13" spans="1:6" ht="102" x14ac:dyDescent="0.2">
      <c r="A13" s="57" t="s">
        <v>27</v>
      </c>
      <c r="B13" s="55" t="s">
        <v>35</v>
      </c>
      <c r="C13" s="56" t="s">
        <v>133</v>
      </c>
      <c r="D13" s="56" t="s">
        <v>134</v>
      </c>
      <c r="E13" s="56" t="s">
        <v>135</v>
      </c>
      <c r="F13" s="56" t="s">
        <v>136</v>
      </c>
    </row>
    <row r="14" spans="1:6" ht="76.5" x14ac:dyDescent="0.2">
      <c r="A14" s="59" t="s">
        <v>36</v>
      </c>
      <c r="B14" s="55" t="s">
        <v>37</v>
      </c>
      <c r="C14" s="56" t="s">
        <v>138</v>
      </c>
      <c r="D14" s="56" t="s">
        <v>139</v>
      </c>
      <c r="E14" s="56" t="s">
        <v>140</v>
      </c>
      <c r="F14" s="56" t="s">
        <v>141</v>
      </c>
    </row>
    <row r="15" spans="1:6" ht="63.75" x14ac:dyDescent="0.2">
      <c r="A15" s="59" t="s">
        <v>36</v>
      </c>
      <c r="B15" s="55" t="s">
        <v>38</v>
      </c>
      <c r="C15" s="56" t="s">
        <v>142</v>
      </c>
      <c r="D15" s="56" t="s">
        <v>143</v>
      </c>
      <c r="E15" s="56" t="s">
        <v>144</v>
      </c>
      <c r="F15" s="56" t="s">
        <v>145</v>
      </c>
    </row>
    <row r="16" spans="1:6" ht="89.25" x14ac:dyDescent="0.2">
      <c r="A16" s="59" t="s">
        <v>36</v>
      </c>
      <c r="B16" s="55" t="s">
        <v>39</v>
      </c>
      <c r="C16" s="56" t="s">
        <v>149</v>
      </c>
      <c r="D16" s="56" t="s">
        <v>148</v>
      </c>
      <c r="E16" s="56" t="s">
        <v>147</v>
      </c>
      <c r="F16" s="56" t="s">
        <v>146</v>
      </c>
    </row>
    <row r="17" spans="1:6" ht="89.25" x14ac:dyDescent="0.2">
      <c r="A17" s="59" t="s">
        <v>36</v>
      </c>
      <c r="B17" s="55" t="s">
        <v>40</v>
      </c>
      <c r="C17" s="56" t="s">
        <v>150</v>
      </c>
      <c r="D17" s="56" t="s">
        <v>151</v>
      </c>
      <c r="E17" s="56" t="s">
        <v>152</v>
      </c>
      <c r="F17" s="56" t="s">
        <v>153</v>
      </c>
    </row>
    <row r="18" spans="1:6" ht="51" x14ac:dyDescent="0.2">
      <c r="A18" s="60" t="s">
        <v>41</v>
      </c>
      <c r="B18" s="55" t="s">
        <v>42</v>
      </c>
      <c r="C18" s="56" t="s">
        <v>154</v>
      </c>
      <c r="D18" s="56" t="s">
        <v>155</v>
      </c>
      <c r="E18" s="56" t="s">
        <v>156</v>
      </c>
      <c r="F18" s="56" t="s">
        <v>157</v>
      </c>
    </row>
    <row r="19" spans="1:6" ht="63.75" x14ac:dyDescent="0.2">
      <c r="A19" s="60" t="s">
        <v>41</v>
      </c>
      <c r="B19" s="55" t="s">
        <v>44</v>
      </c>
      <c r="C19" s="56" t="s">
        <v>158</v>
      </c>
      <c r="D19" s="56" t="s">
        <v>159</v>
      </c>
      <c r="E19" s="56" t="s">
        <v>160</v>
      </c>
      <c r="F19" s="56" t="s">
        <v>161</v>
      </c>
    </row>
    <row r="20" spans="1:6" ht="51" x14ac:dyDescent="0.2">
      <c r="A20" s="60" t="s">
        <v>41</v>
      </c>
      <c r="B20" s="55" t="s">
        <v>45</v>
      </c>
      <c r="C20" s="56" t="s">
        <v>162</v>
      </c>
      <c r="D20" s="56" t="s">
        <v>163</v>
      </c>
      <c r="E20" s="56" t="s">
        <v>164</v>
      </c>
      <c r="F20" s="56" t="s">
        <v>165</v>
      </c>
    </row>
    <row r="21" spans="1:6" ht="63.75" x14ac:dyDescent="0.2">
      <c r="A21" s="60" t="s">
        <v>41</v>
      </c>
      <c r="B21" s="55" t="s">
        <v>46</v>
      </c>
      <c r="C21" s="56" t="s">
        <v>166</v>
      </c>
      <c r="D21" s="56" t="s">
        <v>167</v>
      </c>
      <c r="E21" s="56" t="s">
        <v>168</v>
      </c>
      <c r="F21" s="56" t="s">
        <v>169</v>
      </c>
    </row>
    <row r="22" spans="1:6" ht="63.75" x14ac:dyDescent="0.2">
      <c r="A22" s="60" t="s">
        <v>41</v>
      </c>
      <c r="B22" s="55" t="s">
        <v>47</v>
      </c>
      <c r="C22" s="56" t="s">
        <v>170</v>
      </c>
      <c r="D22" s="56" t="s">
        <v>171</v>
      </c>
      <c r="E22" s="56" t="s">
        <v>172</v>
      </c>
      <c r="F22" s="56" t="s">
        <v>173</v>
      </c>
    </row>
    <row r="23" spans="1:6" ht="51" x14ac:dyDescent="0.2">
      <c r="A23" s="60" t="s">
        <v>41</v>
      </c>
      <c r="B23" s="55" t="s">
        <v>48</v>
      </c>
      <c r="C23" s="56" t="s">
        <v>174</v>
      </c>
      <c r="D23" s="56" t="s">
        <v>175</v>
      </c>
      <c r="E23" s="56" t="s">
        <v>176</v>
      </c>
      <c r="F23" s="56" t="s">
        <v>177</v>
      </c>
    </row>
    <row r="24" spans="1:6" ht="38.25" x14ac:dyDescent="0.2">
      <c r="A24" s="60" t="s">
        <v>41</v>
      </c>
      <c r="B24" s="55" t="s">
        <v>49</v>
      </c>
      <c r="C24" s="56" t="s">
        <v>178</v>
      </c>
      <c r="D24" s="56" t="s">
        <v>179</v>
      </c>
      <c r="E24" s="56" t="s">
        <v>180</v>
      </c>
      <c r="F24" s="56" t="s">
        <v>181</v>
      </c>
    </row>
    <row r="25" spans="1:6" ht="63.75" x14ac:dyDescent="0.2">
      <c r="A25" s="61" t="s">
        <v>50</v>
      </c>
      <c r="B25" s="55" t="s">
        <v>51</v>
      </c>
      <c r="C25" s="56" t="s">
        <v>182</v>
      </c>
      <c r="D25" s="56" t="s">
        <v>183</v>
      </c>
      <c r="E25" s="56" t="s">
        <v>184</v>
      </c>
      <c r="F25" s="56" t="s">
        <v>185</v>
      </c>
    </row>
    <row r="26" spans="1:6" ht="89.25" x14ac:dyDescent="0.2">
      <c r="A26" s="61" t="s">
        <v>50</v>
      </c>
      <c r="B26" s="55" t="s">
        <v>52</v>
      </c>
      <c r="C26" s="56" t="s">
        <v>186</v>
      </c>
      <c r="D26" s="56" t="s">
        <v>187</v>
      </c>
      <c r="E26" s="56" t="s">
        <v>188</v>
      </c>
      <c r="F26" s="56" t="s">
        <v>189</v>
      </c>
    </row>
    <row r="27" spans="1:6" ht="76.5" x14ac:dyDescent="0.2">
      <c r="A27" s="61" t="s">
        <v>50</v>
      </c>
      <c r="B27" s="55" t="s">
        <v>53</v>
      </c>
      <c r="C27" s="56" t="s">
        <v>190</v>
      </c>
      <c r="D27" s="56" t="s">
        <v>191</v>
      </c>
      <c r="E27" s="56" t="s">
        <v>192</v>
      </c>
      <c r="F27" s="56" t="s">
        <v>193</v>
      </c>
    </row>
    <row r="28" spans="1:6" ht="76.5" x14ac:dyDescent="0.2">
      <c r="A28" s="61" t="s">
        <v>50</v>
      </c>
      <c r="B28" s="55" t="s">
        <v>54</v>
      </c>
      <c r="C28" s="56" t="s">
        <v>194</v>
      </c>
      <c r="D28" s="56" t="s">
        <v>195</v>
      </c>
      <c r="E28" s="56" t="s">
        <v>196</v>
      </c>
      <c r="F28" s="56" t="s">
        <v>197</v>
      </c>
    </row>
    <row r="29" spans="1:6" ht="63.75" x14ac:dyDescent="0.2">
      <c r="A29" s="61" t="s">
        <v>50</v>
      </c>
      <c r="B29" s="55" t="s">
        <v>55</v>
      </c>
      <c r="C29" s="56" t="s">
        <v>201</v>
      </c>
      <c r="D29" s="56" t="s">
        <v>200</v>
      </c>
      <c r="E29" s="56" t="s">
        <v>199</v>
      </c>
      <c r="F29" s="56" t="s">
        <v>198</v>
      </c>
    </row>
    <row r="30" spans="1:6" ht="89.25" x14ac:dyDescent="0.2">
      <c r="A30" s="61" t="s">
        <v>50</v>
      </c>
      <c r="B30" s="55" t="s">
        <v>56</v>
      </c>
      <c r="C30" s="56" t="s">
        <v>202</v>
      </c>
      <c r="D30" s="56" t="s">
        <v>203</v>
      </c>
      <c r="E30" s="56" t="s">
        <v>204</v>
      </c>
      <c r="F30" s="56" t="s">
        <v>205</v>
      </c>
    </row>
    <row r="31" spans="1:6" ht="114.75" x14ac:dyDescent="0.2">
      <c r="A31" s="62" t="s">
        <v>57</v>
      </c>
      <c r="B31" s="55" t="s">
        <v>58</v>
      </c>
      <c r="C31" s="56" t="s">
        <v>206</v>
      </c>
      <c r="D31" s="56" t="s">
        <v>207</v>
      </c>
      <c r="E31" s="56" t="s">
        <v>208</v>
      </c>
      <c r="F31" s="56" t="s">
        <v>209</v>
      </c>
    </row>
    <row r="32" spans="1:6" ht="76.5" x14ac:dyDescent="0.2">
      <c r="A32" s="62" t="s">
        <v>57</v>
      </c>
      <c r="B32" s="55" t="s">
        <v>59</v>
      </c>
      <c r="C32" s="56" t="s">
        <v>210</v>
      </c>
      <c r="D32" s="56" t="s">
        <v>211</v>
      </c>
      <c r="E32" s="56" t="s">
        <v>212</v>
      </c>
      <c r="F32" s="56" t="s">
        <v>213</v>
      </c>
    </row>
    <row r="33" spans="1:6" ht="89.25" x14ac:dyDescent="0.2">
      <c r="A33" s="62" t="s">
        <v>57</v>
      </c>
      <c r="B33" s="55" t="s">
        <v>60</v>
      </c>
      <c r="C33" s="56" t="s">
        <v>214</v>
      </c>
      <c r="D33" s="56" t="s">
        <v>215</v>
      </c>
      <c r="E33" s="56" t="s">
        <v>216</v>
      </c>
      <c r="F33" s="56" t="s">
        <v>217</v>
      </c>
    </row>
    <row r="34" spans="1:6" ht="76.5" x14ac:dyDescent="0.2">
      <c r="A34" s="62" t="s">
        <v>57</v>
      </c>
      <c r="B34" s="55" t="s">
        <v>61</v>
      </c>
      <c r="C34" s="56" t="s">
        <v>218</v>
      </c>
      <c r="D34" s="56" t="s">
        <v>219</v>
      </c>
      <c r="E34" s="56" t="s">
        <v>220</v>
      </c>
      <c r="F34" s="56" t="s">
        <v>221</v>
      </c>
    </row>
    <row r="35" spans="1:6" ht="114.75" x14ac:dyDescent="0.2">
      <c r="A35" s="63" t="s">
        <v>62</v>
      </c>
      <c r="B35" s="58" t="s">
        <v>63</v>
      </c>
      <c r="C35" s="56" t="s">
        <v>225</v>
      </c>
      <c r="D35" s="56" t="s">
        <v>224</v>
      </c>
      <c r="E35" s="56" t="s">
        <v>223</v>
      </c>
      <c r="F35" s="56" t="s">
        <v>222</v>
      </c>
    </row>
    <row r="36" spans="1:6" ht="76.5" x14ac:dyDescent="0.2">
      <c r="A36" s="63" t="s">
        <v>62</v>
      </c>
      <c r="B36" s="55" t="s">
        <v>64</v>
      </c>
      <c r="C36" s="56" t="s">
        <v>226</v>
      </c>
      <c r="D36" s="56" t="s">
        <v>227</v>
      </c>
      <c r="E36" s="56" t="s">
        <v>228</v>
      </c>
      <c r="F36" s="56" t="s">
        <v>229</v>
      </c>
    </row>
    <row r="37" spans="1:6" ht="76.5" x14ac:dyDescent="0.2">
      <c r="A37" s="63" t="s">
        <v>62</v>
      </c>
      <c r="B37" s="55" t="s">
        <v>65</v>
      </c>
      <c r="C37" s="56" t="s">
        <v>230</v>
      </c>
      <c r="D37" s="56" t="s">
        <v>231</v>
      </c>
      <c r="E37" s="56" t="s">
        <v>232</v>
      </c>
      <c r="F37" s="56" t="s">
        <v>233</v>
      </c>
    </row>
    <row r="38" spans="1:6" ht="89.25" x14ac:dyDescent="0.2">
      <c r="A38" s="63" t="s">
        <v>62</v>
      </c>
      <c r="B38" s="55" t="s">
        <v>66</v>
      </c>
      <c r="C38" s="56" t="s">
        <v>234</v>
      </c>
      <c r="D38" s="56" t="s">
        <v>235</v>
      </c>
      <c r="E38" s="56" t="s">
        <v>236</v>
      </c>
      <c r="F38" s="56" t="s">
        <v>237</v>
      </c>
    </row>
    <row r="39" spans="1:6" ht="76.5" x14ac:dyDescent="0.2">
      <c r="A39" s="63" t="s">
        <v>62</v>
      </c>
      <c r="B39" s="55" t="s">
        <v>67</v>
      </c>
      <c r="C39" s="56" t="s">
        <v>238</v>
      </c>
      <c r="D39" s="56" t="s">
        <v>239</v>
      </c>
      <c r="E39" s="56" t="s">
        <v>240</v>
      </c>
      <c r="F39" s="56" t="s">
        <v>241</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Excel-Tool</vt:lpstr>
      <vt:lpstr>Offers</vt:lpstr>
      <vt:lpstr>Read Me</vt:lpstr>
      <vt:lpstr>ResearchComp</vt:lpstr>
      <vt:lpstr>'Excel-Tool'!Druckbereich</vt:lpstr>
      <vt:lpstr>'Read Me'!Druckbereich</vt:lpstr>
    </vt:vector>
  </TitlesOfParts>
  <Company>TH Köln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Vorlage Arbeitsblatt A 4 TH</dc:title>
  <dc:subject>Office-Vorlagen: Excel-Arbeitsblatt</dc:subject>
  <dc:creator>Markus Prieske (mprieske)</dc:creator>
  <cp:keywords>Excelvorlage, Arbeitsblatt, Zellenformatvorlagen</cp:keywords>
  <dc:description>V 3.1</dc:description>
  <cp:lastModifiedBy>Markus Prieske (mprieske)</cp:lastModifiedBy>
  <cp:lastPrinted>2025-11-11T12:55:03Z</cp:lastPrinted>
  <dcterms:created xsi:type="dcterms:W3CDTF">2016-03-02T13:01:12Z</dcterms:created>
  <dcterms:modified xsi:type="dcterms:W3CDTF">2025-11-12T09:39:20Z</dcterms:modified>
  <cp:category>Office-Vorlagen</cp:category>
</cp:coreProperties>
</file>